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embeddings/oleObject7.bin" ContentType="application/vnd.openxmlformats-officedocument.oleObject"/>
  <Override PartName="/xl/embeddings/oleObject8.bin" ContentType="application/vnd.openxmlformats-officedocument.oleObject"/>
  <Override PartName="/xl/embeddings/oleObject9.bin" ContentType="application/vnd.openxmlformats-officedocument.oleObject"/>
  <Override PartName="/xl/embeddings/oleObject10.bin" ContentType="application/vnd.openxmlformats-officedocument.oleObject"/>
  <Override PartName="/xl/embeddings/oleObject11.bin" ContentType="application/vnd.openxmlformats-officedocument.oleObject"/>
  <Override PartName="/xl/embeddings/oleObject12.bin" ContentType="application/vnd.openxmlformats-officedocument.oleObject"/>
  <Override PartName="/xl/embeddings/oleObject13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Олег\Desktop\Поставщики\Эдем\"/>
    </mc:Choice>
  </mc:AlternateContent>
  <xr:revisionPtr revIDLastSave="0" documentId="13_ncr:1_{332E6868-290F-44B2-8D8D-B8CD2763546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Милан" sheetId="1" r:id="rId1"/>
    <sheet name="Объём" sheetId="2" r:id="rId2"/>
  </sheets>
  <definedNames>
    <definedName name="_xlnm.Print_Titles" localSheetId="0">Милан!$3:$4</definedName>
    <definedName name="_xlnm.Print_Area" localSheetId="0">Милан!$A$1:$L$39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32" i="1" l="1"/>
  <c r="L30" i="1"/>
  <c r="L28" i="1"/>
  <c r="L26" i="1"/>
  <c r="L29" i="1" l="1"/>
  <c r="L14" i="1"/>
  <c r="L38" i="1"/>
  <c r="L37" i="1"/>
  <c r="L36" i="1"/>
  <c r="L35" i="1"/>
  <c r="L34" i="1"/>
  <c r="L33" i="1"/>
  <c r="L31" i="1"/>
  <c r="L27" i="1"/>
  <c r="L25" i="1"/>
  <c r="L24" i="1"/>
  <c r="L23" i="1"/>
  <c r="L22" i="1"/>
  <c r="L21" i="1"/>
  <c r="L20" i="1"/>
  <c r="L19" i="1"/>
  <c r="L18" i="1"/>
  <c r="L17" i="1"/>
  <c r="L16" i="1"/>
  <c r="L15" i="1"/>
  <c r="L13" i="1"/>
  <c r="L12" i="1"/>
  <c r="L11" i="1"/>
  <c r="L10" i="1"/>
  <c r="L9" i="1"/>
  <c r="L8" i="1"/>
  <c r="L7" i="1"/>
  <c r="L6" i="1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19" i="2"/>
  <c r="E20" i="2"/>
  <c r="E21" i="2"/>
  <c r="E18" i="2"/>
  <c r="E17" i="2"/>
  <c r="E12" i="2"/>
  <c r="E13" i="2"/>
  <c r="E14" i="2"/>
  <c r="E8" i="2"/>
  <c r="E9" i="2"/>
  <c r="E10" i="2"/>
  <c r="E4" i="2"/>
  <c r="E7" i="2" s="1"/>
  <c r="E5" i="2"/>
  <c r="E6" i="2"/>
  <c r="E16" i="2"/>
  <c r="J8" i="1"/>
  <c r="J9" i="1"/>
  <c r="J10" i="1"/>
  <c r="J11" i="1"/>
  <c r="J13" i="1"/>
  <c r="J15" i="1"/>
  <c r="J16" i="1"/>
  <c r="J17" i="1"/>
  <c r="J18" i="1"/>
  <c r="J19" i="1"/>
  <c r="J20" i="1"/>
  <c r="J21" i="1"/>
  <c r="J22" i="1"/>
  <c r="J23" i="1"/>
  <c r="J24" i="1"/>
  <c r="J25" i="1"/>
  <c r="J27" i="1"/>
  <c r="J31" i="1"/>
  <c r="J33" i="1"/>
  <c r="J34" i="1"/>
  <c r="J35" i="1"/>
  <c r="J38" i="1"/>
  <c r="J7" i="1"/>
  <c r="J6" i="1"/>
  <c r="A7" i="1"/>
  <c r="A8" i="1" s="1"/>
  <c r="A9" i="1" s="1"/>
  <c r="A10" i="1" s="1"/>
  <c r="A11" i="1" s="1"/>
  <c r="A15" i="1"/>
  <c r="A18" i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E15" i="2" l="1"/>
  <c r="E11" i="2"/>
  <c r="E22" i="2"/>
</calcChain>
</file>

<file path=xl/sharedStrings.xml><?xml version="1.0" encoding="utf-8"?>
<sst xmlns="http://schemas.openxmlformats.org/spreadsheetml/2006/main" count="166" uniqueCount="115">
  <si>
    <t>№
п/п</t>
  </si>
  <si>
    <t>Наименование</t>
  </si>
  <si>
    <t>Обозначение</t>
  </si>
  <si>
    <t>Размеры
ДхГхВ</t>
  </si>
  <si>
    <t>Схема</t>
  </si>
  <si>
    <t>Стол</t>
  </si>
  <si>
    <t>Стол приставной</t>
  </si>
  <si>
    <t>Тумба</t>
  </si>
  <si>
    <t>1600х900х760</t>
  </si>
  <si>
    <t>1800х900х760</t>
  </si>
  <si>
    <t>2000х900х760</t>
  </si>
  <si>
    <t>Примечание</t>
  </si>
  <si>
    <t>Столешницы изготовлены из ДСП толщиной 52 мм, облицованы высокопрочным пластиком HPL. Опоры столов из ламинированного ДСП 52 мм. Торцы столешниц и опор столов облицованы массивом бука.</t>
  </si>
  <si>
    <t>950х750х760</t>
  </si>
  <si>
    <t>1400х750х760</t>
  </si>
  <si>
    <t>950х550х760</t>
  </si>
  <si>
    <t>Стол приставной боковой</t>
  </si>
  <si>
    <t>Стол для конференций</t>
  </si>
  <si>
    <t>Стеллаж</t>
  </si>
  <si>
    <t>812х394х2010</t>
  </si>
  <si>
    <t>Ламинированная ДСП 18 мм. Регулируемые опоры.</t>
  </si>
  <si>
    <t>406х394х2010</t>
  </si>
  <si>
    <t>Ламинированная ДСП 18 мм. Регулируемые опоры.Выдвижная вешалка.</t>
  </si>
  <si>
    <t>812х412х2010</t>
  </si>
  <si>
    <t>Шкаф для одежды</t>
  </si>
  <si>
    <t>Три выдвижных ящика. Ламинированная ДСП 18 мм. Колесные опоры.Центральный замок.</t>
  </si>
  <si>
    <t>432х511х639</t>
  </si>
  <si>
    <t>Три выдвижных ящика. Два отделения для хранения за дверками со съёмными полками. Столешница,опоры ДСП 52 мм. Столешница облицована пластиком. Видимые торцы облицованы массивом бука Регулируемые опоры.Замок для верхнего ящика.</t>
  </si>
  <si>
    <t>38х412х1977</t>
  </si>
  <si>
    <t>1140х528х650</t>
  </si>
  <si>
    <t>Накладка боковая</t>
  </si>
  <si>
    <t>804х18х790</t>
  </si>
  <si>
    <t>804х18х1181</t>
  </si>
  <si>
    <t>Топ</t>
  </si>
  <si>
    <t>1700х412х56</t>
  </si>
  <si>
    <t>Стол приставной. Столешница,опоры ДСП 52 мм. Столешница облицована пластиком. Видимые торцы облицованы массивом бука.Регулируемые опоры.</t>
  </si>
  <si>
    <t>Стол для конференций.
Столешница,опоры ДСП 52 мм. Столешница облицована пластиком. Видимые торцы облицованы массивом бука.Регулируемые опоры.</t>
  </si>
  <si>
    <t>Стол рабочий. Столешница,опоры ДСП 52 мм. Столешница облицована пластиком. Видимые торцы облицованы массивом бука.Регулируемые опоры.</t>
  </si>
  <si>
    <t>888х412х56</t>
  </si>
  <si>
    <t>2512х412х56</t>
  </si>
  <si>
    <t>2106х412х56</t>
  </si>
  <si>
    <t>2400х1100х760</t>
  </si>
  <si>
    <t>МЛ-2.0</t>
  </si>
  <si>
    <t>МЛ-2.1</t>
  </si>
  <si>
    <t>МЛ-2.3</t>
  </si>
  <si>
    <t>МЛ-2.4</t>
  </si>
  <si>
    <t>МЛ-2.2</t>
  </si>
  <si>
    <t>38х412х794</t>
  </si>
  <si>
    <t>МЛ-4.0</t>
  </si>
  <si>
    <t>МЛ-4.1</t>
  </si>
  <si>
    <t>МЛ-4.2</t>
  </si>
  <si>
    <t>38х412х1185</t>
  </si>
  <si>
    <t>812х394х1250</t>
  </si>
  <si>
    <t>МЛ-1.1</t>
  </si>
  <si>
    <t>МЛ-1.2</t>
  </si>
  <si>
    <t>МЛ-1.3</t>
  </si>
  <si>
    <t>МЛ-1.4</t>
  </si>
  <si>
    <t>МЛ-1.5</t>
  </si>
  <si>
    <t>МЛ-1.6</t>
  </si>
  <si>
    <t>МЛ-1.7</t>
  </si>
  <si>
    <t>МЛ-3.0</t>
  </si>
  <si>
    <t>МЛ-3.1</t>
  </si>
  <si>
    <t>Ламинированная ДСП 38 мм. Видимые торцы облицованы массивом бука. 
К стеллажам МЛ-2.0, МЛ-2.1, МЛ-2.4.
Используется в комплекте с топами
МЛ-9.*.</t>
  </si>
  <si>
    <t>Ламинированная ДСП 38 мм. Видимые торцы облицованы массивом бука. 
К стеллажу МЛ-2.2
Используется в комплекте с топами
МЛ-9.*.</t>
  </si>
  <si>
    <t>Ламинированная ДСП 38 мм. Видимые торцы облицованы массивом бука. 
К стеллажу МЛ-2.3.
Используется в комплекте с топами
МЛ-9.*.</t>
  </si>
  <si>
    <t>МЛ-8.0</t>
  </si>
  <si>
    <t>МЛ-8.1</t>
  </si>
  <si>
    <t>МЛ-8.3</t>
  </si>
  <si>
    <t>МЛ-9.0</t>
  </si>
  <si>
    <t>МЛ-9.1</t>
  </si>
  <si>
    <t>МЛ-9.2</t>
  </si>
  <si>
    <t>МЛ-9.3</t>
  </si>
  <si>
    <t>Общий для 2-х стеллажей МЛ-2.0 и
1-го МЛ-2.1.
Видимые торцы облицованы массивом бука. Используется в комплекте с накладками
МЛ-4.*.</t>
  </si>
  <si>
    <t>Для стеллажей МЛ-2.0 или МЛ-2.2 или МЛ-2.3.
Видимые торцы облицованы массивом бука. Используется в комплекте с накладками
МЛ-4.*.</t>
  </si>
  <si>
    <t>Общий для 3-х стеллажей МЛ-2.0 или МЛ-2.2 или МЛ-2.3.
Видимые торцы облицованы массивом бука. Используется в комплекте с накладками
МЛ-4.*.</t>
  </si>
  <si>
    <t>Общий для 2-х стеллажей МЛ-2.0 или МЛ-2.2 или МЛ-2.3.
Видимые торцы облицованы массивом бука. Используется в комплекте с накладками
МЛ-4.*.</t>
  </si>
  <si>
    <t>Упаковка</t>
  </si>
  <si>
    <t>Длина
мм</t>
  </si>
  <si>
    <t>Ширина
мм</t>
  </si>
  <si>
    <t>Высота
мм</t>
  </si>
  <si>
    <r>
      <t>Объём
м</t>
    </r>
    <r>
      <rPr>
        <vertAlign val="superscript"/>
        <sz val="11"/>
        <rFont val="Times New Roman"/>
        <family val="1"/>
        <charset val="204"/>
      </rPr>
      <t>3</t>
    </r>
  </si>
  <si>
    <t>Итого</t>
  </si>
  <si>
    <t>Вес
кг.</t>
  </si>
  <si>
    <t>Объём и вес упаковок мебели серии "Милан"</t>
  </si>
  <si>
    <t>МЛ-9.4</t>
  </si>
  <si>
    <t>МЛ-9.5</t>
  </si>
  <si>
    <t>1294х412х56</t>
  </si>
  <si>
    <t>482х412х56</t>
  </si>
  <si>
    <t>Для стеллажа МЛ-2.1.
Видимые торцы облицованы массивом бука. Используется в комплекте с накладками
МЛ-4.*.</t>
  </si>
  <si>
    <t>Общий для стеллажей МЛ-2.0 и МЛ-2.1.
Видимые торцы облицованы массивом бука. Используется в комплекте с накладками
МЛ-4.*.</t>
  </si>
  <si>
    <t>Стол журнальный</t>
  </si>
  <si>
    <t>МЛ-1.8</t>
  </si>
  <si>
    <t>950х550х520</t>
  </si>
  <si>
    <t>Стол журнальный.
Столешница,опоры ДСП 52 мм. Столешница облицована пластиком. Видимые торцы облицованы массивом бука.Регулируемые опоры.</t>
  </si>
  <si>
    <t>Цена для 
Вашего клиента</t>
  </si>
  <si>
    <t>Цена ОПТ</t>
  </si>
  <si>
    <t>Введите после запятой свой коэффициент:</t>
  </si>
  <si>
    <t>Кабинет руководителя "Милан"</t>
  </si>
  <si>
    <t>Цвет: Орех Табак, Махагон</t>
  </si>
  <si>
    <t>МЛ-1.7.1</t>
  </si>
  <si>
    <t>МЛ-8.2</t>
  </si>
  <si>
    <t>804х18х1977</t>
  </si>
  <si>
    <t>812х394х821</t>
  </si>
  <si>
    <t>Двери</t>
  </si>
  <si>
    <t>МЛ-8.0.1(R/L)</t>
  </si>
  <si>
    <t>МЛ-8.1.1(R/L)</t>
  </si>
  <si>
    <t>МЛ-8.2.1(R/L)</t>
  </si>
  <si>
    <t>МЛ-8.3.1(R/L)</t>
  </si>
  <si>
    <t>42х18х790</t>
  </si>
  <si>
    <t>42х18х1181</t>
  </si>
  <si>
    <t>42х18х1977</t>
  </si>
  <si>
    <r>
      <t xml:space="preserve">Ламинированная ДСП 18мм. Торцы отделаны ПВХ 1мм. </t>
    </r>
    <r>
      <rPr>
        <b/>
        <sz val="12"/>
        <rFont val="Times New Roman"/>
        <family val="1"/>
        <charset val="204"/>
      </rPr>
      <t>Комплект из двух дверей</t>
    </r>
  </si>
  <si>
    <r>
      <t xml:space="preserve">Ламинированная ДСП 18мм. Торцы отделаны ПВХ 1мм.  </t>
    </r>
    <r>
      <rPr>
        <b/>
        <sz val="12"/>
        <rFont val="Times New Roman"/>
        <family val="1"/>
        <charset val="204"/>
      </rPr>
      <t>Одна дверь</t>
    </r>
  </si>
  <si>
    <r>
      <t xml:space="preserve">Дверь стеклянная, рамка - массив бука. </t>
    </r>
    <r>
      <rPr>
        <b/>
        <sz val="12"/>
        <rFont val="Times New Roman"/>
        <family val="1"/>
        <charset val="204"/>
      </rPr>
      <t>Комплект из двух дверей</t>
    </r>
  </si>
  <si>
    <r>
      <t xml:space="preserve">Дверь стеклянная, рамка - массив бука. </t>
    </r>
    <r>
      <rPr>
        <b/>
        <sz val="12"/>
        <rFont val="Times New Roman"/>
        <family val="1"/>
        <charset val="204"/>
      </rPr>
      <t>Одна дверь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</si>
</sst>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0" x14ac:knownFonts="1">
    <font>
      <sz val="11"/>
      <name val="Times New Roman"/>
      <charset val="204"/>
    </font>
    <font>
      <sz val="8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indexed="17"/>
      <name val="Times New Roman"/>
      <family val="1"/>
      <charset val="204"/>
    </font>
    <font>
      <b/>
      <sz val="11"/>
      <name val="Arial"/>
      <family val="2"/>
      <charset val="204"/>
    </font>
    <font>
      <b/>
      <sz val="16"/>
      <name val="Arial Cyr"/>
      <charset val="204"/>
    </font>
    <font>
      <b/>
      <sz val="12"/>
      <name val="Times New Roman"/>
      <family val="1"/>
      <charset val="204"/>
    </font>
    <font>
      <i/>
      <sz val="11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name val="Agency FB"/>
      <family val="2"/>
    </font>
    <font>
      <b/>
      <sz val="11"/>
      <name val="Times New Roman"/>
      <family val="1"/>
      <charset val="204"/>
    </font>
    <font>
      <sz val="11"/>
      <color rgb="FF00B050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b/>
      <i/>
      <sz val="12"/>
      <name val="Calibri"/>
      <family val="2"/>
      <charset val="204"/>
      <scheme val="minor"/>
    </font>
    <font>
      <i/>
      <u/>
      <sz val="14"/>
      <color rgb="FF00A44A"/>
      <name val="Agency FB"/>
      <family val="2"/>
    </font>
    <font>
      <b/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2FC9D9"/>
        <bgColor indexed="64"/>
      </patternFill>
    </fill>
    <fill>
      <patternFill patternType="solid">
        <fgColor rgb="FF47FF47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110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0" xfId="0" applyBorder="1"/>
    <xf numFmtId="0" fontId="0" fillId="0" borderId="7" xfId="0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64" fontId="0" fillId="0" borderId="13" xfId="0" applyNumberFormat="1" applyBorder="1" applyAlignment="1">
      <alignment horizontal="center" vertical="center"/>
    </xf>
    <xf numFmtId="164" fontId="0" fillId="0" borderId="14" xfId="0" applyNumberFormat="1" applyBorder="1" applyAlignment="1">
      <alignment horizontal="center" vertical="center"/>
    </xf>
    <xf numFmtId="164" fontId="0" fillId="0" borderId="15" xfId="0" applyNumberFormat="1" applyBorder="1" applyAlignment="1">
      <alignment horizontal="center" vertical="center"/>
    </xf>
    <xf numFmtId="164" fontId="0" fillId="0" borderId="16" xfId="0" applyNumberFormat="1" applyBorder="1" applyAlignment="1">
      <alignment horizontal="center" vertical="center"/>
    </xf>
    <xf numFmtId="164" fontId="0" fillId="0" borderId="17" xfId="0" applyNumberForma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8" xfId="0" applyFill="1" applyBorder="1" applyAlignment="1">
      <alignment horizontal="center" vertical="center" wrapText="1"/>
    </xf>
    <xf numFmtId="0" fontId="0" fillId="0" borderId="24" xfId="0" applyBorder="1" applyAlignment="1">
      <alignment horizontal="center"/>
    </xf>
    <xf numFmtId="0" fontId="0" fillId="0" borderId="17" xfId="0" applyBorder="1" applyAlignment="1">
      <alignment horizontal="center"/>
    </xf>
    <xf numFmtId="0" fontId="4" fillId="0" borderId="1" xfId="1" applyBorder="1" applyAlignment="1">
      <alignment vertical="center" wrapText="1"/>
    </xf>
    <xf numFmtId="0" fontId="0" fillId="0" borderId="1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25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26" xfId="0" applyFill="1" applyBorder="1" applyAlignment="1">
      <alignment horizontal="center" vertical="center" wrapText="1"/>
    </xf>
    <xf numFmtId="3" fontId="7" fillId="0" borderId="27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3" fontId="7" fillId="0" borderId="28" xfId="0" applyNumberFormat="1" applyFont="1" applyBorder="1" applyAlignment="1">
      <alignment horizontal="center" vertical="center"/>
    </xf>
    <xf numFmtId="0" fontId="9" fillId="0" borderId="0" xfId="0" applyFont="1" applyAlignment="1"/>
    <xf numFmtId="0" fontId="0" fillId="0" borderId="0" xfId="0" applyAlignment="1"/>
    <xf numFmtId="0" fontId="10" fillId="0" borderId="0" xfId="0" applyFont="1"/>
    <xf numFmtId="0" fontId="11" fillId="3" borderId="0" xfId="0" applyFont="1" applyFill="1" applyAlignment="1">
      <alignment vertical="center"/>
    </xf>
    <xf numFmtId="0" fontId="12" fillId="3" borderId="0" xfId="0" applyFont="1" applyFill="1" applyAlignment="1">
      <alignment vertical="center"/>
    </xf>
    <xf numFmtId="0" fontId="0" fillId="3" borderId="0" xfId="0" applyFill="1" applyAlignment="1"/>
    <xf numFmtId="0" fontId="15" fillId="0" borderId="0" xfId="0" applyFont="1"/>
    <xf numFmtId="2" fontId="8" fillId="3" borderId="24" xfId="0" applyNumberFormat="1" applyFont="1" applyFill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1" xfId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0" fillId="2" borderId="34" xfId="0" applyFill="1" applyBorder="1" applyAlignment="1">
      <alignment horizontal="center" vertical="center" wrapText="1"/>
    </xf>
    <xf numFmtId="0" fontId="0" fillId="2" borderId="35" xfId="0" applyFill="1" applyBorder="1" applyAlignment="1">
      <alignment horizontal="center" vertical="center" wrapText="1"/>
    </xf>
    <xf numFmtId="0" fontId="0" fillId="2" borderId="36" xfId="0" applyFill="1" applyBorder="1" applyAlignment="1">
      <alignment horizontal="center" vertical="center"/>
    </xf>
    <xf numFmtId="0" fontId="0" fillId="2" borderId="37" xfId="0" applyFill="1" applyBorder="1" applyAlignment="1">
      <alignment horizontal="center" vertical="center"/>
    </xf>
    <xf numFmtId="0" fontId="0" fillId="2" borderId="38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39" xfId="0" applyFill="1" applyBorder="1" applyAlignment="1">
      <alignment horizontal="center" vertical="center"/>
    </xf>
    <xf numFmtId="0" fontId="18" fillId="0" borderId="33" xfId="0" applyFont="1" applyBorder="1" applyAlignment="1">
      <alignment horizontal="left" vertical="center" indent="5"/>
    </xf>
    <xf numFmtId="0" fontId="13" fillId="0" borderId="33" xfId="0" applyFont="1" applyBorder="1" applyAlignment="1">
      <alignment horizontal="left" vertical="center" indent="5"/>
    </xf>
    <xf numFmtId="0" fontId="17" fillId="4" borderId="13" xfId="0" applyFont="1" applyFill="1" applyBorder="1" applyAlignment="1">
      <alignment horizontal="center" vertical="center"/>
    </xf>
    <xf numFmtId="0" fontId="17" fillId="4" borderId="15" xfId="0" applyFont="1" applyFill="1" applyBorder="1" applyAlignment="1">
      <alignment horizontal="center" vertical="center"/>
    </xf>
    <xf numFmtId="0" fontId="0" fillId="2" borderId="34" xfId="0" applyFill="1" applyBorder="1" applyAlignment="1">
      <alignment horizontal="center" vertical="center"/>
    </xf>
    <xf numFmtId="0" fontId="0" fillId="2" borderId="35" xfId="0" applyFill="1" applyBorder="1" applyAlignment="1">
      <alignment horizontal="center" vertical="center"/>
    </xf>
    <xf numFmtId="0" fontId="16" fillId="3" borderId="29" xfId="0" applyFont="1" applyFill="1" applyBorder="1" applyAlignment="1">
      <alignment horizontal="left" vertical="center" indent="12"/>
    </xf>
    <xf numFmtId="0" fontId="6" fillId="3" borderId="30" xfId="0" applyFont="1" applyFill="1" applyBorder="1" applyAlignment="1">
      <alignment horizontal="left" vertical="center" indent="12"/>
    </xf>
    <xf numFmtId="0" fontId="6" fillId="3" borderId="31" xfId="0" applyFont="1" applyFill="1" applyBorder="1" applyAlignment="1">
      <alignment horizontal="left" vertical="center" indent="12"/>
    </xf>
    <xf numFmtId="0" fontId="0" fillId="2" borderId="40" xfId="0" applyFill="1" applyBorder="1" applyAlignment="1">
      <alignment horizontal="center" vertical="center" wrapText="1"/>
    </xf>
    <xf numFmtId="0" fontId="0" fillId="2" borderId="41" xfId="0" applyFill="1" applyBorder="1" applyAlignment="1">
      <alignment horizontal="center" vertical="center" wrapText="1"/>
    </xf>
    <xf numFmtId="0" fontId="17" fillId="4" borderId="24" xfId="0" applyFont="1" applyFill="1" applyBorder="1" applyAlignment="1">
      <alignment horizontal="center" vertical="center" wrapText="1"/>
    </xf>
    <xf numFmtId="0" fontId="17" fillId="4" borderId="32" xfId="0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" fillId="0" borderId="33" xfId="0" applyFont="1" applyBorder="1" applyAlignment="1">
      <alignment horizontal="left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</cellXfs>
  <cellStyles count="2">
    <cellStyle name="Обычный" xfId="0" builtinId="0"/>
    <cellStyle name="Обычный_Лист1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6.png"/><Relationship Id="rId2" Type="http://schemas.openxmlformats.org/officeDocument/2006/relationships/image" Target="../media/image15.emf"/><Relationship Id="rId1" Type="http://schemas.openxmlformats.org/officeDocument/2006/relationships/image" Target="../media/image14.wmf"/></Relationships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13" Type="http://schemas.openxmlformats.org/officeDocument/2006/relationships/image" Target="../media/image13.emf"/><Relationship Id="rId3" Type="http://schemas.openxmlformats.org/officeDocument/2006/relationships/image" Target="../media/image3.emf"/><Relationship Id="rId7" Type="http://schemas.openxmlformats.org/officeDocument/2006/relationships/image" Target="../media/image7.emf"/><Relationship Id="rId12" Type="http://schemas.openxmlformats.org/officeDocument/2006/relationships/image" Target="../media/image12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11" Type="http://schemas.openxmlformats.org/officeDocument/2006/relationships/image" Target="../media/image11.emf"/><Relationship Id="rId5" Type="http://schemas.openxmlformats.org/officeDocument/2006/relationships/image" Target="../media/image5.emf"/><Relationship Id="rId10" Type="http://schemas.openxmlformats.org/officeDocument/2006/relationships/image" Target="../media/image10.emf"/><Relationship Id="rId4" Type="http://schemas.openxmlformats.org/officeDocument/2006/relationships/image" Target="../media/image4.emf"/><Relationship Id="rId9" Type="http://schemas.openxmlformats.org/officeDocument/2006/relationships/image" Target="../media/image9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85725</xdr:colOff>
      <xdr:row>11</xdr:row>
      <xdr:rowOff>180975</xdr:rowOff>
    </xdr:from>
    <xdr:to>
      <xdr:col>4</xdr:col>
      <xdr:colOff>1038225</xdr:colOff>
      <xdr:row>11</xdr:row>
      <xdr:rowOff>952500</xdr:rowOff>
    </xdr:to>
    <xdr:pic>
      <xdr:nvPicPr>
        <xdr:cNvPr id="1183" name="Рисунок 1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11812" t="40350" r="47910" b="10048"/>
        <a:stretch>
          <a:fillRect/>
        </a:stretch>
      </xdr:blipFill>
      <xdr:spPr bwMode="auto">
        <a:xfrm>
          <a:off x="3067050" y="4419600"/>
          <a:ext cx="9525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2647950</xdr:colOff>
      <xdr:row>2</xdr:row>
      <xdr:rowOff>95250</xdr:rowOff>
    </xdr:from>
    <xdr:to>
      <xdr:col>10</xdr:col>
      <xdr:colOff>428625</xdr:colOff>
      <xdr:row>2</xdr:row>
      <xdr:rowOff>247650</xdr:rowOff>
    </xdr:to>
    <xdr:sp macro="" textlink="">
      <xdr:nvSpPr>
        <xdr:cNvPr id="1184" name="AutoShape 149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>
          <a:spLocks noChangeArrowheads="1"/>
        </xdr:cNvSpPr>
      </xdr:nvSpPr>
      <xdr:spPr bwMode="auto">
        <a:xfrm>
          <a:off x="6886575" y="676275"/>
          <a:ext cx="876300" cy="152400"/>
        </a:xfrm>
        <a:prstGeom prst="rightArrow">
          <a:avLst>
            <a:gd name="adj1" fmla="val 50000"/>
            <a:gd name="adj2" fmla="val 8611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66675</xdr:colOff>
      <xdr:row>12</xdr:row>
      <xdr:rowOff>247650</xdr:rowOff>
    </xdr:from>
    <xdr:to>
      <xdr:col>4</xdr:col>
      <xdr:colOff>1209675</xdr:colOff>
      <xdr:row>12</xdr:row>
      <xdr:rowOff>1114425</xdr:rowOff>
    </xdr:to>
    <xdr:pic>
      <xdr:nvPicPr>
        <xdr:cNvPr id="1185" name="Picture 140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048000" y="5543550"/>
          <a:ext cx="1143000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114300</xdr:colOff>
      <xdr:row>13</xdr:row>
      <xdr:rowOff>333375</xdr:rowOff>
    </xdr:from>
    <xdr:to>
      <xdr:col>4</xdr:col>
      <xdr:colOff>1190625</xdr:colOff>
      <xdr:row>13</xdr:row>
      <xdr:rowOff>1095375</xdr:rowOff>
    </xdr:to>
    <xdr:pic>
      <xdr:nvPicPr>
        <xdr:cNvPr id="1186" name="Picture 141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095625" y="7000875"/>
          <a:ext cx="10763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152400</xdr:colOff>
          <xdr:row>5</xdr:row>
          <xdr:rowOff>238125</xdr:rowOff>
        </xdr:from>
        <xdr:to>
          <xdr:col>4</xdr:col>
          <xdr:colOff>1123950</xdr:colOff>
          <xdr:row>7</xdr:row>
          <xdr:rowOff>342900</xdr:rowOff>
        </xdr:to>
        <xdr:sp macro="" textlink="">
          <xdr:nvSpPr>
            <xdr:cNvPr id="1099" name="Object 75" hidden="1">
              <a:extLst>
                <a:ext uri="{63B3BB69-23CF-44E3-9099-C40C66FF867C}">
                  <a14:compatExt spid="_x0000_s1099"/>
                </a:ext>
                <a:ext uri="{FF2B5EF4-FFF2-40B4-BE49-F238E27FC236}">
                  <a16:creationId xmlns:a16="http://schemas.microsoft.com/office/drawing/2014/main" id="{00000000-0008-0000-0000-00004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FFFFFF" mc:Ignorable="a14" a14:legacySpreadsheetColorIndex="9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238125</xdr:colOff>
          <xdr:row>8</xdr:row>
          <xdr:rowOff>238125</xdr:rowOff>
        </xdr:from>
        <xdr:to>
          <xdr:col>4</xdr:col>
          <xdr:colOff>1181100</xdr:colOff>
          <xdr:row>10</xdr:row>
          <xdr:rowOff>466725</xdr:rowOff>
        </xdr:to>
        <xdr:sp macro="" textlink="">
          <xdr:nvSpPr>
            <xdr:cNvPr id="1100" name="Object 76" hidden="1">
              <a:extLst>
                <a:ext uri="{63B3BB69-23CF-44E3-9099-C40C66FF867C}">
                  <a14:compatExt spid="_x0000_s1100"/>
                </a:ext>
                <a:ext uri="{FF2B5EF4-FFF2-40B4-BE49-F238E27FC236}">
                  <a16:creationId xmlns:a16="http://schemas.microsoft.com/office/drawing/2014/main" id="{00000000-0008-0000-0000-00004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FFFFFF" mc:Ignorable="a14" a14:legacySpreadsheetColorIndex="9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14</xdr:row>
          <xdr:rowOff>28575</xdr:rowOff>
        </xdr:from>
        <xdr:to>
          <xdr:col>4</xdr:col>
          <xdr:colOff>933450</xdr:colOff>
          <xdr:row>14</xdr:row>
          <xdr:rowOff>1695450</xdr:rowOff>
        </xdr:to>
        <xdr:sp macro="" textlink="">
          <xdr:nvSpPr>
            <xdr:cNvPr id="1103" name="Object 79" hidden="1">
              <a:extLst>
                <a:ext uri="{63B3BB69-23CF-44E3-9099-C40C66FF867C}">
                  <a14:compatExt spid="_x0000_s1103"/>
                </a:ext>
                <a:ext uri="{FF2B5EF4-FFF2-40B4-BE49-F238E27FC236}">
                  <a16:creationId xmlns:a16="http://schemas.microsoft.com/office/drawing/2014/main" id="{00000000-0008-0000-0000-00004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FFFFFF" mc:Ignorable="a14" a14:legacySpreadsheetColorIndex="9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15</xdr:row>
          <xdr:rowOff>47625</xdr:rowOff>
        </xdr:from>
        <xdr:to>
          <xdr:col>4</xdr:col>
          <xdr:colOff>885825</xdr:colOff>
          <xdr:row>15</xdr:row>
          <xdr:rowOff>1381125</xdr:rowOff>
        </xdr:to>
        <xdr:sp macro="" textlink="">
          <xdr:nvSpPr>
            <xdr:cNvPr id="1104" name="Object 80" hidden="1">
              <a:extLst>
                <a:ext uri="{63B3BB69-23CF-44E3-9099-C40C66FF867C}">
                  <a14:compatExt spid="_x0000_s1104"/>
                </a:ext>
                <a:ext uri="{FF2B5EF4-FFF2-40B4-BE49-F238E27FC236}">
                  <a16:creationId xmlns:a16="http://schemas.microsoft.com/office/drawing/2014/main" id="{00000000-0008-0000-0000-00005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FFFFFF" mc:Ignorable="a14" a14:legacySpreadsheetColorIndex="9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295275</xdr:colOff>
          <xdr:row>18</xdr:row>
          <xdr:rowOff>28575</xdr:rowOff>
        </xdr:from>
        <xdr:to>
          <xdr:col>4</xdr:col>
          <xdr:colOff>876300</xdr:colOff>
          <xdr:row>18</xdr:row>
          <xdr:rowOff>1381125</xdr:rowOff>
        </xdr:to>
        <xdr:sp macro="" textlink="">
          <xdr:nvSpPr>
            <xdr:cNvPr id="1109" name="Object 85" hidden="1">
              <a:extLst>
                <a:ext uri="{63B3BB69-23CF-44E3-9099-C40C66FF867C}">
                  <a14:compatExt spid="_x0000_s1109"/>
                </a:ext>
                <a:ext uri="{FF2B5EF4-FFF2-40B4-BE49-F238E27FC236}">
                  <a16:creationId xmlns:a16="http://schemas.microsoft.com/office/drawing/2014/main" id="{00000000-0008-0000-0000-00005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FFFFFF" mc:Ignorable="a14" a14:legacySpreadsheetColorIndex="9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295275</xdr:colOff>
          <xdr:row>19</xdr:row>
          <xdr:rowOff>66675</xdr:rowOff>
        </xdr:from>
        <xdr:to>
          <xdr:col>4</xdr:col>
          <xdr:colOff>904875</xdr:colOff>
          <xdr:row>19</xdr:row>
          <xdr:rowOff>828675</xdr:rowOff>
        </xdr:to>
        <xdr:sp macro="" textlink="">
          <xdr:nvSpPr>
            <xdr:cNvPr id="1112" name="Object 88" hidden="1">
              <a:extLst>
                <a:ext uri="{63B3BB69-23CF-44E3-9099-C40C66FF867C}">
                  <a14:compatExt spid="_x0000_s1112"/>
                </a:ext>
                <a:ext uri="{FF2B5EF4-FFF2-40B4-BE49-F238E27FC236}">
                  <a16:creationId xmlns:a16="http://schemas.microsoft.com/office/drawing/2014/main" id="{00000000-0008-0000-0000-00005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FFFFFF" mc:Ignorable="a14" a14:legacySpreadsheetColorIndex="9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20</xdr:row>
          <xdr:rowOff>190500</xdr:rowOff>
        </xdr:from>
        <xdr:to>
          <xdr:col>4</xdr:col>
          <xdr:colOff>1123950</xdr:colOff>
          <xdr:row>20</xdr:row>
          <xdr:rowOff>1247775</xdr:rowOff>
        </xdr:to>
        <xdr:sp macro="" textlink="">
          <xdr:nvSpPr>
            <xdr:cNvPr id="1113" name="Object 89" hidden="1">
              <a:extLst>
                <a:ext uri="{63B3BB69-23CF-44E3-9099-C40C66FF867C}">
                  <a14:compatExt spid="_x0000_s1113"/>
                </a:ext>
                <a:ext uri="{FF2B5EF4-FFF2-40B4-BE49-F238E27FC236}">
                  <a16:creationId xmlns:a16="http://schemas.microsoft.com/office/drawing/2014/main" id="{00000000-0008-0000-0000-00005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FFFFFF" mc:Ignorable="a14" a14:legacySpreadsheetColorIndex="9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25</xdr:row>
          <xdr:rowOff>66675</xdr:rowOff>
        </xdr:from>
        <xdr:to>
          <xdr:col>4</xdr:col>
          <xdr:colOff>1095375</xdr:colOff>
          <xdr:row>27</xdr:row>
          <xdr:rowOff>200025</xdr:rowOff>
        </xdr:to>
        <xdr:sp macro="" textlink="">
          <xdr:nvSpPr>
            <xdr:cNvPr id="1119" name="Object 95" hidden="1">
              <a:extLst>
                <a:ext uri="{63B3BB69-23CF-44E3-9099-C40C66FF867C}">
                  <a14:compatExt spid="_x0000_s1119"/>
                </a:ext>
                <a:ext uri="{FF2B5EF4-FFF2-40B4-BE49-F238E27FC236}">
                  <a16:creationId xmlns:a16="http://schemas.microsoft.com/office/drawing/2014/main" id="{00000000-0008-0000-0000-00005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FFFFFF" mc:Ignorable="a14" a14:legacySpreadsheetColorIndex="9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171450</xdr:colOff>
          <xdr:row>30</xdr:row>
          <xdr:rowOff>85725</xdr:rowOff>
        </xdr:from>
        <xdr:to>
          <xdr:col>4</xdr:col>
          <xdr:colOff>1028700</xdr:colOff>
          <xdr:row>31</xdr:row>
          <xdr:rowOff>523875</xdr:rowOff>
        </xdr:to>
        <xdr:sp macro="" textlink="">
          <xdr:nvSpPr>
            <xdr:cNvPr id="1120" name="Object 96" hidden="1">
              <a:extLst>
                <a:ext uri="{63B3BB69-23CF-44E3-9099-C40C66FF867C}">
                  <a14:compatExt spid="_x0000_s1120"/>
                </a:ext>
                <a:ext uri="{FF2B5EF4-FFF2-40B4-BE49-F238E27FC236}">
                  <a16:creationId xmlns:a16="http://schemas.microsoft.com/office/drawing/2014/main" id="{00000000-0008-0000-0000-00006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FFFFFF" mc:Ignorable="a14" a14:legacySpreadsheetColorIndex="9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314325</xdr:colOff>
          <xdr:row>21</xdr:row>
          <xdr:rowOff>942975</xdr:rowOff>
        </xdr:from>
        <xdr:to>
          <xdr:col>4</xdr:col>
          <xdr:colOff>800100</xdr:colOff>
          <xdr:row>23</xdr:row>
          <xdr:rowOff>257175</xdr:rowOff>
        </xdr:to>
        <xdr:sp macro="" textlink="">
          <xdr:nvSpPr>
            <xdr:cNvPr id="1125" name="Object 101" hidden="1">
              <a:extLst>
                <a:ext uri="{63B3BB69-23CF-44E3-9099-C40C66FF867C}">
                  <a14:compatExt spid="_x0000_s1125"/>
                </a:ext>
                <a:ext uri="{FF2B5EF4-FFF2-40B4-BE49-F238E27FC236}">
                  <a16:creationId xmlns:a16="http://schemas.microsoft.com/office/drawing/2014/main" id="{00000000-0008-0000-0000-00006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FFFFFF" mc:Ignorable="a14" a14:legacySpreadsheetColorIndex="9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180975</xdr:colOff>
          <xdr:row>16</xdr:row>
          <xdr:rowOff>38100</xdr:rowOff>
        </xdr:from>
        <xdr:to>
          <xdr:col>4</xdr:col>
          <xdr:colOff>923925</xdr:colOff>
          <xdr:row>16</xdr:row>
          <xdr:rowOff>990600</xdr:rowOff>
        </xdr:to>
        <xdr:sp macro="" textlink="">
          <xdr:nvSpPr>
            <xdr:cNvPr id="1131" name="Object 107" hidden="1">
              <a:extLst>
                <a:ext uri="{63B3BB69-23CF-44E3-9099-C40C66FF867C}">
                  <a14:compatExt spid="_x0000_s1131"/>
                </a:ext>
                <a:ext uri="{FF2B5EF4-FFF2-40B4-BE49-F238E27FC236}">
                  <a16:creationId xmlns:a16="http://schemas.microsoft.com/office/drawing/2014/main" id="{00000000-0008-0000-0000-00006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FFFFFF" mc:Ignorable="a14" a14:legacySpreadsheetColorIndex="9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171450</xdr:colOff>
          <xdr:row>17</xdr:row>
          <xdr:rowOff>28575</xdr:rowOff>
        </xdr:from>
        <xdr:to>
          <xdr:col>4</xdr:col>
          <xdr:colOff>895350</xdr:colOff>
          <xdr:row>17</xdr:row>
          <xdr:rowOff>1209675</xdr:rowOff>
        </xdr:to>
        <xdr:sp macro="" textlink="">
          <xdr:nvSpPr>
            <xdr:cNvPr id="1132" name="Object 108" hidden="1">
              <a:extLst>
                <a:ext uri="{63B3BB69-23CF-44E3-9099-C40C66FF867C}">
                  <a14:compatExt spid="_x0000_s1132"/>
                </a:ext>
                <a:ext uri="{FF2B5EF4-FFF2-40B4-BE49-F238E27FC236}">
                  <a16:creationId xmlns:a16="http://schemas.microsoft.com/office/drawing/2014/main" id="{00000000-0008-0000-0000-00006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FFFFFF" mc:Ignorable="a14" a14:legacySpreadsheetColorIndex="9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34</xdr:row>
          <xdr:rowOff>266700</xdr:rowOff>
        </xdr:from>
        <xdr:to>
          <xdr:col>4</xdr:col>
          <xdr:colOff>1133475</xdr:colOff>
          <xdr:row>35</xdr:row>
          <xdr:rowOff>95250</xdr:rowOff>
        </xdr:to>
        <xdr:sp macro="" textlink="">
          <xdr:nvSpPr>
            <xdr:cNvPr id="1138" name="Object 114" hidden="1">
              <a:extLst>
                <a:ext uri="{63B3BB69-23CF-44E3-9099-C40C66FF867C}">
                  <a14:compatExt spid="_x0000_s1138"/>
                </a:ext>
                <a:ext uri="{FF2B5EF4-FFF2-40B4-BE49-F238E27FC236}">
                  <a16:creationId xmlns:a16="http://schemas.microsoft.com/office/drawing/2014/main" id="{00000000-0008-0000-0000-00007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FFFFFF" mc:Ignorable="a14" a14:legacySpreadsheetColorIndex="9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0</xdr:col>
      <xdr:colOff>0</xdr:colOff>
      <xdr:row>0</xdr:row>
      <xdr:rowOff>0</xdr:rowOff>
    </xdr:from>
    <xdr:to>
      <xdr:col>2</xdr:col>
      <xdr:colOff>723899</xdr:colOff>
      <xdr:row>0</xdr:row>
      <xdr:rowOff>628204</xdr:rowOff>
    </xdr:to>
    <xdr:pic>
      <xdr:nvPicPr>
        <xdr:cNvPr id="19" name="Рисунок 13">
          <a:extLst>
            <a:ext uri="{FF2B5EF4-FFF2-40B4-BE49-F238E27FC236}">
              <a16:creationId xmlns:a16="http://schemas.microsoft.com/office/drawing/2014/main" id="{DB53D754-06C2-4C1D-A625-707A4FAEAA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14524" cy="6282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3.bin"/><Relationship Id="rId13" Type="http://schemas.openxmlformats.org/officeDocument/2006/relationships/image" Target="../media/image5.emf"/><Relationship Id="rId18" Type="http://schemas.openxmlformats.org/officeDocument/2006/relationships/oleObject" Target="../embeddings/oleObject8.bin"/><Relationship Id="rId26" Type="http://schemas.openxmlformats.org/officeDocument/2006/relationships/oleObject" Target="../embeddings/oleObject12.bin"/><Relationship Id="rId3" Type="http://schemas.openxmlformats.org/officeDocument/2006/relationships/vmlDrawing" Target="../drawings/vmlDrawing1.vml"/><Relationship Id="rId21" Type="http://schemas.openxmlformats.org/officeDocument/2006/relationships/image" Target="../media/image9.emf"/><Relationship Id="rId7" Type="http://schemas.openxmlformats.org/officeDocument/2006/relationships/image" Target="../media/image2.emf"/><Relationship Id="rId12" Type="http://schemas.openxmlformats.org/officeDocument/2006/relationships/oleObject" Target="../embeddings/oleObject5.bin"/><Relationship Id="rId17" Type="http://schemas.openxmlformats.org/officeDocument/2006/relationships/image" Target="../media/image7.emf"/><Relationship Id="rId25" Type="http://schemas.openxmlformats.org/officeDocument/2006/relationships/image" Target="../media/image11.emf"/><Relationship Id="rId2" Type="http://schemas.openxmlformats.org/officeDocument/2006/relationships/drawing" Target="../drawings/drawing1.xml"/><Relationship Id="rId16" Type="http://schemas.openxmlformats.org/officeDocument/2006/relationships/oleObject" Target="../embeddings/oleObject7.bin"/><Relationship Id="rId20" Type="http://schemas.openxmlformats.org/officeDocument/2006/relationships/oleObject" Target="../embeddings/oleObject9.bin"/><Relationship Id="rId29" Type="http://schemas.openxmlformats.org/officeDocument/2006/relationships/image" Target="../media/image13.emf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11" Type="http://schemas.openxmlformats.org/officeDocument/2006/relationships/image" Target="../media/image4.emf"/><Relationship Id="rId24" Type="http://schemas.openxmlformats.org/officeDocument/2006/relationships/oleObject" Target="../embeddings/oleObject11.bin"/><Relationship Id="rId5" Type="http://schemas.openxmlformats.org/officeDocument/2006/relationships/image" Target="../media/image1.emf"/><Relationship Id="rId15" Type="http://schemas.openxmlformats.org/officeDocument/2006/relationships/image" Target="../media/image6.emf"/><Relationship Id="rId23" Type="http://schemas.openxmlformats.org/officeDocument/2006/relationships/image" Target="../media/image10.emf"/><Relationship Id="rId28" Type="http://schemas.openxmlformats.org/officeDocument/2006/relationships/oleObject" Target="../embeddings/oleObject13.bin"/><Relationship Id="rId10" Type="http://schemas.openxmlformats.org/officeDocument/2006/relationships/oleObject" Target="../embeddings/oleObject4.bin"/><Relationship Id="rId19" Type="http://schemas.openxmlformats.org/officeDocument/2006/relationships/image" Target="../media/image8.emf"/><Relationship Id="rId4" Type="http://schemas.openxmlformats.org/officeDocument/2006/relationships/oleObject" Target="../embeddings/oleObject1.bin"/><Relationship Id="rId9" Type="http://schemas.openxmlformats.org/officeDocument/2006/relationships/image" Target="../media/image3.emf"/><Relationship Id="rId14" Type="http://schemas.openxmlformats.org/officeDocument/2006/relationships/oleObject" Target="../embeddings/oleObject6.bin"/><Relationship Id="rId22" Type="http://schemas.openxmlformats.org/officeDocument/2006/relationships/oleObject" Target="../embeddings/oleObject10.bin"/><Relationship Id="rId27" Type="http://schemas.openxmlformats.org/officeDocument/2006/relationships/image" Target="../media/image12.emf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56"/>
  <sheetViews>
    <sheetView tabSelected="1" zoomScaleNormal="100" workbookViewId="0">
      <selection activeCell="S6" sqref="S6"/>
    </sheetView>
  </sheetViews>
  <sheetFormatPr defaultRowHeight="15" x14ac:dyDescent="0.25"/>
  <cols>
    <col min="1" max="1" width="5.140625" customWidth="1"/>
    <col min="2" max="2" width="12.7109375" customWidth="1"/>
    <col min="3" max="3" width="12.85546875" customWidth="1"/>
    <col min="4" max="4" width="14" customWidth="1"/>
    <col min="5" max="5" width="18.85546875" customWidth="1"/>
    <col min="6" max="6" width="46.42578125" customWidth="1"/>
    <col min="7" max="7" width="6.42578125" hidden="1" customWidth="1"/>
    <col min="8" max="8" width="0.140625" hidden="1" customWidth="1"/>
    <col min="9" max="9" width="7.85546875" hidden="1" customWidth="1"/>
    <col min="10" max="10" width="12" hidden="1" customWidth="1"/>
    <col min="11" max="11" width="11.5703125" style="34" hidden="1" customWidth="1"/>
    <col min="12" max="12" width="11.140625" style="11" customWidth="1"/>
    <col min="13" max="13" width="9.140625" style="11"/>
  </cols>
  <sheetData>
    <row r="1" spans="1:37" ht="49.5" customHeight="1" x14ac:dyDescent="0.25">
      <c r="A1" s="48"/>
      <c r="B1" s="49"/>
      <c r="C1" s="49"/>
      <c r="D1" s="53"/>
      <c r="E1" s="51" t="s">
        <v>97</v>
      </c>
      <c r="F1" s="52"/>
      <c r="G1" s="49"/>
      <c r="H1" s="49"/>
      <c r="I1" s="49"/>
      <c r="J1" s="49"/>
      <c r="K1" s="49"/>
      <c r="L1" s="49"/>
    </row>
    <row r="2" spans="1:37" ht="23.25" customHeight="1" thickBot="1" x14ac:dyDescent="0.3">
      <c r="A2" s="73" t="s">
        <v>98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</row>
    <row r="3" spans="1:37" ht="26.25" hidden="1" customHeight="1" thickBot="1" x14ac:dyDescent="0.3">
      <c r="A3" s="79" t="s">
        <v>96</v>
      </c>
      <c r="B3" s="80"/>
      <c r="C3" s="80"/>
      <c r="D3" s="80"/>
      <c r="E3" s="80"/>
      <c r="F3" s="80"/>
      <c r="G3" s="80"/>
      <c r="H3" s="80"/>
      <c r="I3" s="80"/>
      <c r="J3" s="80"/>
      <c r="K3" s="81"/>
      <c r="L3" s="55">
        <v>1.22</v>
      </c>
    </row>
    <row r="4" spans="1:37" ht="14.25" customHeight="1" x14ac:dyDescent="0.25">
      <c r="A4" s="82" t="s">
        <v>0</v>
      </c>
      <c r="B4" s="77" t="s">
        <v>1</v>
      </c>
      <c r="C4" s="77" t="s">
        <v>2</v>
      </c>
      <c r="D4" s="66" t="s">
        <v>3</v>
      </c>
      <c r="E4" s="66" t="s">
        <v>4</v>
      </c>
      <c r="F4" s="68" t="s">
        <v>11</v>
      </c>
      <c r="G4" s="70" t="s">
        <v>76</v>
      </c>
      <c r="H4" s="71"/>
      <c r="I4" s="71"/>
      <c r="J4" s="72"/>
      <c r="K4" s="75" t="s">
        <v>95</v>
      </c>
      <c r="L4" s="84" t="s">
        <v>94</v>
      </c>
    </row>
    <row r="5" spans="1:37" ht="36.75" customHeight="1" thickBot="1" x14ac:dyDescent="0.3">
      <c r="A5" s="83"/>
      <c r="B5" s="78"/>
      <c r="C5" s="78"/>
      <c r="D5" s="67"/>
      <c r="E5" s="67"/>
      <c r="F5" s="69"/>
      <c r="G5" s="42" t="s">
        <v>77</v>
      </c>
      <c r="H5" s="43" t="s">
        <v>78</v>
      </c>
      <c r="I5" s="43" t="s">
        <v>79</v>
      </c>
      <c r="J5" s="44" t="s">
        <v>80</v>
      </c>
      <c r="K5" s="76"/>
      <c r="L5" s="85"/>
    </row>
    <row r="6" spans="1:37" ht="35.1" customHeight="1" thickBot="1" x14ac:dyDescent="0.3">
      <c r="A6" s="3">
        <v>1</v>
      </c>
      <c r="B6" s="91" t="s">
        <v>5</v>
      </c>
      <c r="C6" s="56" t="s">
        <v>53</v>
      </c>
      <c r="D6" s="3" t="s">
        <v>8</v>
      </c>
      <c r="E6" s="5"/>
      <c r="F6" s="87" t="s">
        <v>37</v>
      </c>
      <c r="G6" s="1">
        <v>1646</v>
      </c>
      <c r="H6" s="1">
        <v>946</v>
      </c>
      <c r="I6" s="1">
        <v>69</v>
      </c>
      <c r="J6" s="8">
        <f>G6*H6*I6/1000000000</f>
        <v>0.10744100400000001</v>
      </c>
      <c r="K6" s="45">
        <v>20311</v>
      </c>
      <c r="L6" s="47">
        <f t="shared" ref="L6:L38" si="0">K6*$L$3</f>
        <v>24779.42</v>
      </c>
      <c r="P6" s="50"/>
    </row>
    <row r="7" spans="1:37" ht="35.1" customHeight="1" thickBot="1" x14ac:dyDescent="0.3">
      <c r="A7" s="1">
        <f t="shared" ref="A7:A38" si="1">1+A6</f>
        <v>2</v>
      </c>
      <c r="B7" s="92"/>
      <c r="C7" s="57" t="s">
        <v>54</v>
      </c>
      <c r="D7" s="1" t="s">
        <v>9</v>
      </c>
      <c r="E7" s="5"/>
      <c r="F7" s="88"/>
      <c r="G7" s="1">
        <v>1000</v>
      </c>
      <c r="H7" s="1">
        <v>725</v>
      </c>
      <c r="I7" s="1">
        <v>119</v>
      </c>
      <c r="J7" s="8">
        <f>G7*H7*I7/1000000000</f>
        <v>8.6275000000000004E-2</v>
      </c>
      <c r="K7" s="45">
        <v>22264</v>
      </c>
      <c r="L7" s="47">
        <f t="shared" si="0"/>
        <v>27162.079999999998</v>
      </c>
      <c r="N7" s="54"/>
    </row>
    <row r="8" spans="1:37" ht="35.1" customHeight="1" thickBot="1" x14ac:dyDescent="0.3">
      <c r="A8" s="1">
        <f t="shared" si="1"/>
        <v>3</v>
      </c>
      <c r="B8" s="92"/>
      <c r="C8" s="57" t="s">
        <v>55</v>
      </c>
      <c r="D8" s="1" t="s">
        <v>10</v>
      </c>
      <c r="E8" s="5"/>
      <c r="F8" s="88"/>
      <c r="G8" s="1"/>
      <c r="H8" s="1"/>
      <c r="I8" s="1"/>
      <c r="J8" s="8">
        <f t="shared" ref="J8:J38" si="2">G8*H8*I8/1000000000</f>
        <v>0</v>
      </c>
      <c r="K8" s="45">
        <v>23566</v>
      </c>
      <c r="L8" s="47">
        <f t="shared" si="0"/>
        <v>28750.52</v>
      </c>
    </row>
    <row r="9" spans="1:37" ht="27" customHeight="1" thickBot="1" x14ac:dyDescent="0.3">
      <c r="A9" s="1">
        <f t="shared" si="1"/>
        <v>4</v>
      </c>
      <c r="B9" s="89" t="s">
        <v>6</v>
      </c>
      <c r="C9" s="57" t="s">
        <v>56</v>
      </c>
      <c r="D9" s="8" t="s">
        <v>13</v>
      </c>
      <c r="E9" s="4"/>
      <c r="F9" s="88" t="s">
        <v>35</v>
      </c>
      <c r="G9" s="1"/>
      <c r="H9" s="1"/>
      <c r="I9" s="1"/>
      <c r="J9" s="8">
        <f t="shared" si="2"/>
        <v>0</v>
      </c>
      <c r="K9" s="45">
        <v>9979</v>
      </c>
      <c r="L9" s="47">
        <f t="shared" si="0"/>
        <v>12174.38</v>
      </c>
    </row>
    <row r="10" spans="1:37" ht="30.75" customHeight="1" thickBot="1" x14ac:dyDescent="0.3">
      <c r="A10" s="1">
        <f t="shared" si="1"/>
        <v>5</v>
      </c>
      <c r="B10" s="90"/>
      <c r="C10" s="57" t="s">
        <v>57</v>
      </c>
      <c r="D10" s="8" t="s">
        <v>14</v>
      </c>
      <c r="E10" s="5"/>
      <c r="F10" s="88"/>
      <c r="G10" s="1"/>
      <c r="H10" s="1"/>
      <c r="I10" s="1"/>
      <c r="J10" s="8">
        <f t="shared" si="2"/>
        <v>0</v>
      </c>
      <c r="K10" s="45">
        <v>12499</v>
      </c>
      <c r="L10" s="47">
        <f t="shared" si="0"/>
        <v>15248.779999999999</v>
      </c>
    </row>
    <row r="11" spans="1:37" ht="49.5" customHeight="1" thickBot="1" x14ac:dyDescent="0.3">
      <c r="A11" s="1">
        <f t="shared" si="1"/>
        <v>6</v>
      </c>
      <c r="B11" s="6" t="s">
        <v>16</v>
      </c>
      <c r="C11" s="57" t="s">
        <v>58</v>
      </c>
      <c r="D11" s="8" t="s">
        <v>15</v>
      </c>
      <c r="E11" s="3"/>
      <c r="F11" s="88"/>
      <c r="G11" s="1"/>
      <c r="H11" s="1"/>
      <c r="I11" s="1"/>
      <c r="J11" s="8">
        <f t="shared" si="2"/>
        <v>0</v>
      </c>
      <c r="K11" s="45">
        <v>7900</v>
      </c>
      <c r="L11" s="47">
        <f t="shared" si="0"/>
        <v>9638</v>
      </c>
    </row>
    <row r="12" spans="1:37" ht="83.25" customHeight="1" thickBot="1" x14ac:dyDescent="0.3">
      <c r="A12" s="41">
        <v>7</v>
      </c>
      <c r="B12" s="39" t="s">
        <v>90</v>
      </c>
      <c r="C12" s="58" t="s">
        <v>91</v>
      </c>
      <c r="D12" s="40" t="s">
        <v>92</v>
      </c>
      <c r="E12" s="40"/>
      <c r="F12" s="38" t="s">
        <v>93</v>
      </c>
      <c r="G12" s="1">
        <v>4016</v>
      </c>
      <c r="K12" s="45">
        <v>8593</v>
      </c>
      <c r="L12" s="47">
        <f t="shared" si="0"/>
        <v>10483.459999999999</v>
      </c>
      <c r="AA12" s="1"/>
      <c r="AC12" s="1"/>
      <c r="AD12" s="8"/>
      <c r="AE12" s="3"/>
      <c r="AF12" s="10"/>
      <c r="AG12" s="1"/>
      <c r="AH12" s="1"/>
      <c r="AI12" s="1"/>
      <c r="AJ12" s="1"/>
      <c r="AK12" s="1"/>
    </row>
    <row r="13" spans="1:37" ht="108" customHeight="1" thickBot="1" x14ac:dyDescent="0.3">
      <c r="A13" s="1">
        <v>8</v>
      </c>
      <c r="B13" s="6" t="s">
        <v>17</v>
      </c>
      <c r="C13" s="57" t="s">
        <v>59</v>
      </c>
      <c r="D13" s="1" t="s">
        <v>41</v>
      </c>
      <c r="E13" s="3"/>
      <c r="F13" s="10" t="s">
        <v>36</v>
      </c>
      <c r="G13" s="1"/>
      <c r="H13" s="1"/>
      <c r="I13" s="1"/>
      <c r="J13" s="8">
        <f t="shared" si="2"/>
        <v>0</v>
      </c>
      <c r="K13" s="45">
        <v>29434</v>
      </c>
      <c r="L13" s="47">
        <f t="shared" si="0"/>
        <v>35909.479999999996</v>
      </c>
    </row>
    <row r="14" spans="1:37" ht="105" customHeight="1" thickBot="1" x14ac:dyDescent="0.3">
      <c r="A14" s="1"/>
      <c r="B14" s="7" t="s">
        <v>17</v>
      </c>
      <c r="C14" s="57" t="s">
        <v>99</v>
      </c>
      <c r="D14" s="1" t="s">
        <v>9</v>
      </c>
      <c r="E14" s="3"/>
      <c r="F14" s="10" t="s">
        <v>36</v>
      </c>
      <c r="G14" s="1"/>
      <c r="H14" s="1"/>
      <c r="I14" s="1"/>
      <c r="J14" s="8"/>
      <c r="K14" s="45">
        <v>20429</v>
      </c>
      <c r="L14" s="47">
        <f t="shared" si="0"/>
        <v>24923.38</v>
      </c>
    </row>
    <row r="15" spans="1:37" ht="135" customHeight="1" thickBot="1" x14ac:dyDescent="0.3">
      <c r="A15" s="1">
        <f>1+A13</f>
        <v>9</v>
      </c>
      <c r="B15" s="6" t="s">
        <v>18</v>
      </c>
      <c r="C15" s="57" t="s">
        <v>42</v>
      </c>
      <c r="D15" s="1" t="s">
        <v>19</v>
      </c>
      <c r="E15" s="1"/>
      <c r="F15" s="9" t="s">
        <v>20</v>
      </c>
      <c r="G15" s="14"/>
      <c r="H15" s="1"/>
      <c r="I15" s="1"/>
      <c r="J15" s="8">
        <f t="shared" si="2"/>
        <v>0</v>
      </c>
      <c r="K15" s="45">
        <v>6887</v>
      </c>
      <c r="L15" s="47">
        <f t="shared" si="0"/>
        <v>8402.14</v>
      </c>
    </row>
    <row r="16" spans="1:37" ht="111" customHeight="1" thickBot="1" x14ac:dyDescent="0.3">
      <c r="A16" s="1">
        <v>10</v>
      </c>
      <c r="B16" s="6" t="s">
        <v>18</v>
      </c>
      <c r="C16" s="57" t="s">
        <v>43</v>
      </c>
      <c r="D16" s="1" t="s">
        <v>21</v>
      </c>
      <c r="E16" s="3"/>
      <c r="F16" s="9" t="s">
        <v>20</v>
      </c>
      <c r="G16" s="14"/>
      <c r="H16" s="1"/>
      <c r="I16" s="1"/>
      <c r="J16" s="8">
        <f t="shared" si="2"/>
        <v>0</v>
      </c>
      <c r="K16" s="45">
        <v>4631</v>
      </c>
      <c r="L16" s="47">
        <f t="shared" si="0"/>
        <v>5649.82</v>
      </c>
    </row>
    <row r="17" spans="1:12" ht="83.25" customHeight="1" thickBot="1" x14ac:dyDescent="0.3">
      <c r="A17" s="1">
        <v>11</v>
      </c>
      <c r="B17" s="6" t="s">
        <v>18</v>
      </c>
      <c r="C17" s="57" t="s">
        <v>46</v>
      </c>
      <c r="D17" s="1" t="s">
        <v>102</v>
      </c>
      <c r="E17" s="3"/>
      <c r="F17" s="9" t="s">
        <v>20</v>
      </c>
      <c r="G17" s="14"/>
      <c r="H17" s="1"/>
      <c r="I17" s="1"/>
      <c r="J17" s="8">
        <f t="shared" si="2"/>
        <v>0</v>
      </c>
      <c r="K17" s="45">
        <v>3358</v>
      </c>
      <c r="L17" s="47">
        <f t="shared" si="0"/>
        <v>4096.76</v>
      </c>
    </row>
    <row r="18" spans="1:12" ht="99.75" customHeight="1" thickBot="1" x14ac:dyDescent="0.3">
      <c r="A18" s="1">
        <f t="shared" si="1"/>
        <v>12</v>
      </c>
      <c r="B18" s="6" t="s">
        <v>18</v>
      </c>
      <c r="C18" s="57" t="s">
        <v>44</v>
      </c>
      <c r="D18" s="1" t="s">
        <v>52</v>
      </c>
      <c r="E18" s="3"/>
      <c r="F18" s="9" t="s">
        <v>20</v>
      </c>
      <c r="G18" s="14"/>
      <c r="H18" s="1"/>
      <c r="I18" s="1"/>
      <c r="J18" s="8">
        <f t="shared" si="2"/>
        <v>0</v>
      </c>
      <c r="K18" s="45">
        <v>4451</v>
      </c>
      <c r="L18" s="47">
        <f t="shared" si="0"/>
        <v>5430.22</v>
      </c>
    </row>
    <row r="19" spans="1:12" ht="111" customHeight="1" thickBot="1" x14ac:dyDescent="0.3">
      <c r="A19" s="1">
        <f t="shared" si="1"/>
        <v>13</v>
      </c>
      <c r="B19" s="6" t="s">
        <v>24</v>
      </c>
      <c r="C19" s="57" t="s">
        <v>45</v>
      </c>
      <c r="D19" s="1" t="s">
        <v>23</v>
      </c>
      <c r="E19" s="3"/>
      <c r="F19" s="9" t="s">
        <v>22</v>
      </c>
      <c r="G19" s="14"/>
      <c r="H19" s="1"/>
      <c r="I19" s="1"/>
      <c r="J19" s="8">
        <f t="shared" si="2"/>
        <v>0</v>
      </c>
      <c r="K19" s="45">
        <v>9853</v>
      </c>
      <c r="L19" s="47">
        <f t="shared" si="0"/>
        <v>12020.66</v>
      </c>
    </row>
    <row r="20" spans="1:12" ht="70.5" customHeight="1" thickBot="1" x14ac:dyDescent="0.3">
      <c r="A20" s="1">
        <f t="shared" si="1"/>
        <v>14</v>
      </c>
      <c r="B20" s="6" t="s">
        <v>7</v>
      </c>
      <c r="C20" s="57" t="s">
        <v>60</v>
      </c>
      <c r="D20" s="1" t="s">
        <v>26</v>
      </c>
      <c r="E20" s="1"/>
      <c r="F20" s="9" t="s">
        <v>25</v>
      </c>
      <c r="G20" s="1"/>
      <c r="H20" s="1"/>
      <c r="I20" s="1"/>
      <c r="J20" s="8">
        <f t="shared" si="2"/>
        <v>0</v>
      </c>
      <c r="K20" s="45">
        <v>7258</v>
      </c>
      <c r="L20" s="47">
        <f t="shared" si="0"/>
        <v>8854.76</v>
      </c>
    </row>
    <row r="21" spans="1:12" ht="110.25" customHeight="1" thickBot="1" x14ac:dyDescent="0.3">
      <c r="A21" s="1">
        <f t="shared" si="1"/>
        <v>15</v>
      </c>
      <c r="B21" s="6" t="s">
        <v>7</v>
      </c>
      <c r="C21" s="57" t="s">
        <v>61</v>
      </c>
      <c r="D21" s="1" t="s">
        <v>29</v>
      </c>
      <c r="E21" s="4"/>
      <c r="F21" s="9" t="s">
        <v>27</v>
      </c>
      <c r="G21" s="1"/>
      <c r="H21" s="1"/>
      <c r="I21" s="1"/>
      <c r="J21" s="8">
        <f t="shared" si="2"/>
        <v>0</v>
      </c>
      <c r="K21" s="45">
        <v>20026</v>
      </c>
      <c r="L21" s="47">
        <f t="shared" si="0"/>
        <v>24431.72</v>
      </c>
    </row>
    <row r="22" spans="1:12" ht="78" customHeight="1" thickBot="1" x14ac:dyDescent="0.3">
      <c r="A22" s="1">
        <f t="shared" si="1"/>
        <v>16</v>
      </c>
      <c r="B22" s="89" t="s">
        <v>30</v>
      </c>
      <c r="C22" s="57" t="s">
        <v>48</v>
      </c>
      <c r="D22" s="8" t="s">
        <v>28</v>
      </c>
      <c r="E22" s="99"/>
      <c r="F22" s="12" t="s">
        <v>62</v>
      </c>
      <c r="G22" s="14"/>
      <c r="H22" s="1"/>
      <c r="I22" s="1"/>
      <c r="J22" s="8">
        <f t="shared" si="2"/>
        <v>0</v>
      </c>
      <c r="K22" s="45">
        <v>6854</v>
      </c>
      <c r="L22" s="47">
        <f t="shared" si="0"/>
        <v>8361.8799999999992</v>
      </c>
    </row>
    <row r="23" spans="1:12" ht="77.25" customHeight="1" thickBot="1" x14ac:dyDescent="0.3">
      <c r="A23" s="1">
        <f t="shared" si="1"/>
        <v>17</v>
      </c>
      <c r="B23" s="90"/>
      <c r="C23" s="57" t="s">
        <v>49</v>
      </c>
      <c r="D23" s="8" t="s">
        <v>47</v>
      </c>
      <c r="E23" s="100"/>
      <c r="F23" s="12" t="s">
        <v>63</v>
      </c>
      <c r="G23" s="14"/>
      <c r="H23" s="1"/>
      <c r="I23" s="1"/>
      <c r="J23" s="8">
        <f t="shared" si="2"/>
        <v>0</v>
      </c>
      <c r="K23" s="45">
        <v>3226</v>
      </c>
      <c r="L23" s="47">
        <f t="shared" si="0"/>
        <v>3935.72</v>
      </c>
    </row>
    <row r="24" spans="1:12" ht="85.5" customHeight="1" thickBot="1" x14ac:dyDescent="0.3">
      <c r="A24" s="1">
        <f t="shared" si="1"/>
        <v>18</v>
      </c>
      <c r="B24" s="93"/>
      <c r="C24" s="57" t="s">
        <v>50</v>
      </c>
      <c r="D24" s="8" t="s">
        <v>51</v>
      </c>
      <c r="E24" s="91"/>
      <c r="F24" s="12" t="s">
        <v>64</v>
      </c>
      <c r="G24" s="14"/>
      <c r="H24" s="1"/>
      <c r="I24" s="1"/>
      <c r="J24" s="8">
        <f t="shared" si="2"/>
        <v>0</v>
      </c>
      <c r="K24" s="45">
        <v>4704</v>
      </c>
      <c r="L24" s="47">
        <f t="shared" si="0"/>
        <v>5738.88</v>
      </c>
    </row>
    <row r="25" spans="1:12" ht="51.6" customHeight="1" thickBot="1" x14ac:dyDescent="0.3">
      <c r="A25" s="1">
        <f t="shared" si="1"/>
        <v>19</v>
      </c>
      <c r="B25" s="94" t="s">
        <v>103</v>
      </c>
      <c r="C25" s="57" t="s">
        <v>65</v>
      </c>
      <c r="D25" s="1" t="s">
        <v>31</v>
      </c>
      <c r="E25" s="99"/>
      <c r="F25" s="65" t="s">
        <v>111</v>
      </c>
      <c r="G25" s="1"/>
      <c r="H25" s="1"/>
      <c r="I25" s="1"/>
      <c r="J25" s="8">
        <f t="shared" si="2"/>
        <v>0</v>
      </c>
      <c r="K25" s="45">
        <v>2172</v>
      </c>
      <c r="L25" s="47">
        <f t="shared" si="0"/>
        <v>2649.84</v>
      </c>
    </row>
    <row r="26" spans="1:12" ht="53.45" customHeight="1" thickBot="1" x14ac:dyDescent="0.3">
      <c r="A26" s="61">
        <f t="shared" si="1"/>
        <v>20</v>
      </c>
      <c r="B26" s="95"/>
      <c r="C26" s="62" t="s">
        <v>104</v>
      </c>
      <c r="D26" s="64" t="s">
        <v>108</v>
      </c>
      <c r="E26" s="100"/>
      <c r="F26" s="65" t="s">
        <v>112</v>
      </c>
      <c r="G26" s="61"/>
      <c r="H26" s="61"/>
      <c r="I26" s="61"/>
      <c r="J26" s="8"/>
      <c r="K26" s="45">
        <v>1247</v>
      </c>
      <c r="L26" s="47">
        <f t="shared" si="0"/>
        <v>1521.34</v>
      </c>
    </row>
    <row r="27" spans="1:12" ht="49.15" customHeight="1" thickBot="1" x14ac:dyDescent="0.3">
      <c r="A27" s="61">
        <f t="shared" si="1"/>
        <v>21</v>
      </c>
      <c r="B27" s="90"/>
      <c r="C27" s="57" t="s">
        <v>66</v>
      </c>
      <c r="D27" s="1" t="s">
        <v>32</v>
      </c>
      <c r="E27" s="100"/>
      <c r="F27" s="65" t="s">
        <v>111</v>
      </c>
      <c r="G27" s="1"/>
      <c r="H27" s="1"/>
      <c r="I27" s="1"/>
      <c r="J27" s="8">
        <f t="shared" si="2"/>
        <v>0</v>
      </c>
      <c r="K27" s="45">
        <v>2833</v>
      </c>
      <c r="L27" s="47">
        <f t="shared" si="0"/>
        <v>3456.2599999999998</v>
      </c>
    </row>
    <row r="28" spans="1:12" ht="45" customHeight="1" thickBot="1" x14ac:dyDescent="0.3">
      <c r="A28" s="61">
        <f t="shared" si="1"/>
        <v>22</v>
      </c>
      <c r="B28" s="90"/>
      <c r="C28" s="62" t="s">
        <v>105</v>
      </c>
      <c r="D28" s="64" t="s">
        <v>109</v>
      </c>
      <c r="E28" s="100"/>
      <c r="F28" s="65" t="s">
        <v>112</v>
      </c>
      <c r="G28" s="61"/>
      <c r="H28" s="61"/>
      <c r="I28" s="61"/>
      <c r="J28" s="8"/>
      <c r="K28" s="45">
        <v>1663</v>
      </c>
      <c r="L28" s="47">
        <f t="shared" si="0"/>
        <v>2028.86</v>
      </c>
    </row>
    <row r="29" spans="1:12" ht="48.6" customHeight="1" thickBot="1" x14ac:dyDescent="0.3">
      <c r="A29" s="61">
        <f t="shared" si="1"/>
        <v>23</v>
      </c>
      <c r="B29" s="90"/>
      <c r="C29" s="63" t="s">
        <v>100</v>
      </c>
      <c r="D29" s="59" t="s">
        <v>101</v>
      </c>
      <c r="E29" s="100"/>
      <c r="F29" s="65" t="s">
        <v>111</v>
      </c>
      <c r="G29" s="1"/>
      <c r="H29" s="1"/>
      <c r="I29" s="1"/>
      <c r="J29" s="8"/>
      <c r="K29" s="45">
        <v>4342</v>
      </c>
      <c r="L29" s="47">
        <f t="shared" si="0"/>
        <v>5297.24</v>
      </c>
    </row>
    <row r="30" spans="1:12" ht="53.45" customHeight="1" thickBot="1" x14ac:dyDescent="0.3">
      <c r="A30" s="61">
        <f t="shared" si="1"/>
        <v>24</v>
      </c>
      <c r="B30" s="90"/>
      <c r="C30" s="62" t="s">
        <v>106</v>
      </c>
      <c r="D30" s="64" t="s">
        <v>110</v>
      </c>
      <c r="E30" s="91"/>
      <c r="F30" s="65" t="s">
        <v>112</v>
      </c>
      <c r="G30" s="61"/>
      <c r="H30" s="61"/>
      <c r="I30" s="61"/>
      <c r="J30" s="8"/>
      <c r="K30" s="45">
        <v>2370</v>
      </c>
      <c r="L30" s="47">
        <f t="shared" si="0"/>
        <v>2891.4</v>
      </c>
    </row>
    <row r="31" spans="1:12" ht="69.75" customHeight="1" thickBot="1" x14ac:dyDescent="0.3">
      <c r="A31" s="61">
        <f t="shared" si="1"/>
        <v>25</v>
      </c>
      <c r="B31" s="93"/>
      <c r="C31" s="57" t="s">
        <v>67</v>
      </c>
      <c r="D31" s="1" t="s">
        <v>32</v>
      </c>
      <c r="E31" s="99"/>
      <c r="F31" s="65" t="s">
        <v>113</v>
      </c>
      <c r="G31" s="1"/>
      <c r="H31" s="1"/>
      <c r="I31" s="1"/>
      <c r="J31" s="8">
        <f t="shared" si="2"/>
        <v>0</v>
      </c>
      <c r="K31" s="45">
        <v>9419</v>
      </c>
      <c r="L31" s="47">
        <f t="shared" si="0"/>
        <v>11491.18</v>
      </c>
    </row>
    <row r="32" spans="1:12" ht="57" customHeight="1" thickBot="1" x14ac:dyDescent="0.3">
      <c r="A32" s="61">
        <f t="shared" si="1"/>
        <v>26</v>
      </c>
      <c r="B32" s="60"/>
      <c r="C32" s="62" t="s">
        <v>107</v>
      </c>
      <c r="D32" s="64" t="s">
        <v>109</v>
      </c>
      <c r="E32" s="91"/>
      <c r="F32" s="65" t="s">
        <v>114</v>
      </c>
      <c r="G32" s="61"/>
      <c r="H32" s="61"/>
      <c r="I32" s="61"/>
      <c r="J32" s="8"/>
      <c r="K32" s="45">
        <v>5341</v>
      </c>
      <c r="L32" s="47">
        <f t="shared" si="0"/>
        <v>6516.0199999999995</v>
      </c>
    </row>
    <row r="33" spans="1:12" ht="61.5" customHeight="1" thickBot="1" x14ac:dyDescent="0.3">
      <c r="A33" s="61">
        <f t="shared" si="1"/>
        <v>27</v>
      </c>
      <c r="B33" s="89" t="s">
        <v>33</v>
      </c>
      <c r="C33" s="57" t="s">
        <v>68</v>
      </c>
      <c r="D33" s="1" t="s">
        <v>38</v>
      </c>
      <c r="E33" s="96"/>
      <c r="F33" s="9" t="s">
        <v>73</v>
      </c>
      <c r="G33" s="1"/>
      <c r="H33" s="1"/>
      <c r="I33" s="1"/>
      <c r="J33" s="8">
        <f t="shared" si="2"/>
        <v>0</v>
      </c>
      <c r="K33" s="45">
        <v>2385</v>
      </c>
      <c r="L33" s="47">
        <f t="shared" si="0"/>
        <v>2909.7</v>
      </c>
    </row>
    <row r="34" spans="1:12" ht="57.75" customHeight="1" thickBot="1" x14ac:dyDescent="0.3">
      <c r="A34" s="61">
        <f t="shared" si="1"/>
        <v>28</v>
      </c>
      <c r="B34" s="90"/>
      <c r="C34" s="57" t="s">
        <v>69</v>
      </c>
      <c r="D34" s="1" t="s">
        <v>34</v>
      </c>
      <c r="E34" s="97"/>
      <c r="F34" s="9" t="s">
        <v>75</v>
      </c>
      <c r="G34" s="1"/>
      <c r="H34" s="1"/>
      <c r="I34" s="1"/>
      <c r="J34" s="8">
        <f t="shared" si="2"/>
        <v>0</v>
      </c>
      <c r="K34" s="45">
        <v>4120</v>
      </c>
      <c r="L34" s="47">
        <f t="shared" si="0"/>
        <v>5026.3999999999996</v>
      </c>
    </row>
    <row r="35" spans="1:12" ht="57.75" customHeight="1" thickBot="1" x14ac:dyDescent="0.3">
      <c r="A35" s="61">
        <f t="shared" si="1"/>
        <v>29</v>
      </c>
      <c r="B35" s="90"/>
      <c r="C35" s="57" t="s">
        <v>70</v>
      </c>
      <c r="D35" s="1" t="s">
        <v>39</v>
      </c>
      <c r="E35" s="97"/>
      <c r="F35" s="9" t="s">
        <v>74</v>
      </c>
      <c r="G35" s="1"/>
      <c r="H35" s="1"/>
      <c r="I35" s="1"/>
      <c r="J35" s="8">
        <f t="shared" si="2"/>
        <v>0</v>
      </c>
      <c r="K35" s="45">
        <v>5844</v>
      </c>
      <c r="L35" s="47">
        <f t="shared" si="0"/>
        <v>7129.68</v>
      </c>
    </row>
    <row r="36" spans="1:12" ht="76.5" customHeight="1" thickBot="1" x14ac:dyDescent="0.3">
      <c r="A36" s="61">
        <f t="shared" si="1"/>
        <v>30</v>
      </c>
      <c r="B36" s="90"/>
      <c r="C36" s="57" t="s">
        <v>71</v>
      </c>
      <c r="D36" s="1" t="s">
        <v>40</v>
      </c>
      <c r="E36" s="97"/>
      <c r="F36" s="9" t="s">
        <v>72</v>
      </c>
      <c r="G36" s="1"/>
      <c r="H36" s="1"/>
      <c r="I36" s="1"/>
      <c r="J36" s="8"/>
      <c r="K36" s="45">
        <v>4956</v>
      </c>
      <c r="L36" s="47">
        <f t="shared" si="0"/>
        <v>6046.32</v>
      </c>
    </row>
    <row r="37" spans="1:12" ht="57.75" customHeight="1" thickBot="1" x14ac:dyDescent="0.3">
      <c r="A37" s="61">
        <f t="shared" si="1"/>
        <v>31</v>
      </c>
      <c r="B37" s="90"/>
      <c r="C37" s="57" t="s">
        <v>84</v>
      </c>
      <c r="D37" s="1" t="s">
        <v>87</v>
      </c>
      <c r="E37" s="97"/>
      <c r="F37" s="9" t="s">
        <v>88</v>
      </c>
      <c r="G37" s="1"/>
      <c r="H37" s="1"/>
      <c r="I37" s="1"/>
      <c r="J37" s="8"/>
      <c r="K37" s="45">
        <v>1523</v>
      </c>
      <c r="L37" s="47">
        <f t="shared" si="0"/>
        <v>1858.06</v>
      </c>
    </row>
    <row r="38" spans="1:12" ht="62.25" customHeight="1" thickBot="1" x14ac:dyDescent="0.3">
      <c r="A38" s="61">
        <f t="shared" si="1"/>
        <v>32</v>
      </c>
      <c r="B38" s="93"/>
      <c r="C38" s="57" t="s">
        <v>85</v>
      </c>
      <c r="D38" s="1" t="s">
        <v>86</v>
      </c>
      <c r="E38" s="98"/>
      <c r="F38" s="46" t="s">
        <v>89</v>
      </c>
      <c r="G38" s="1"/>
      <c r="H38" s="1"/>
      <c r="I38" s="1"/>
      <c r="J38" s="8">
        <f t="shared" si="2"/>
        <v>0</v>
      </c>
      <c r="K38" s="45">
        <v>3172</v>
      </c>
      <c r="L38" s="47">
        <f t="shared" si="0"/>
        <v>3869.8399999999997</v>
      </c>
    </row>
    <row r="39" spans="1:12" ht="33.75" customHeight="1" x14ac:dyDescent="0.25">
      <c r="A39" s="86" t="s">
        <v>12</v>
      </c>
      <c r="B39" s="86"/>
      <c r="C39" s="86"/>
      <c r="D39" s="86"/>
      <c r="E39" s="86"/>
      <c r="F39" s="86"/>
    </row>
    <row r="40" spans="1:12" ht="27.95" customHeight="1" x14ac:dyDescent="0.25"/>
    <row r="41" spans="1:12" ht="27.95" customHeight="1" x14ac:dyDescent="0.25"/>
    <row r="42" spans="1:12" ht="27.95" customHeight="1" x14ac:dyDescent="0.25"/>
    <row r="43" spans="1:12" ht="27.95" customHeight="1" x14ac:dyDescent="0.25"/>
    <row r="44" spans="1:12" ht="27.95" customHeight="1" x14ac:dyDescent="0.25"/>
    <row r="45" spans="1:12" ht="27.95" customHeight="1" x14ac:dyDescent="0.25"/>
    <row r="46" spans="1:12" ht="27.95" customHeight="1" x14ac:dyDescent="0.25"/>
    <row r="47" spans="1:12" ht="27.95" customHeight="1" x14ac:dyDescent="0.25"/>
    <row r="48" spans="1:12" ht="27.95" customHeight="1" x14ac:dyDescent="0.25"/>
    <row r="49" ht="27.95" customHeight="1" x14ac:dyDescent="0.25"/>
    <row r="50" ht="27.95" customHeight="1" x14ac:dyDescent="0.25"/>
    <row r="51" ht="27.95" customHeight="1" x14ac:dyDescent="0.25"/>
    <row r="52" ht="27.95" customHeight="1" x14ac:dyDescent="0.25"/>
    <row r="53" ht="27.95" customHeight="1" x14ac:dyDescent="0.25"/>
    <row r="54" ht="27.95" customHeight="1" x14ac:dyDescent="0.25"/>
    <row r="55" ht="27.95" customHeight="1" x14ac:dyDescent="0.25"/>
    <row r="56" ht="27.95" customHeight="1" x14ac:dyDescent="0.25"/>
  </sheetData>
  <mergeCells count="23">
    <mergeCell ref="A39:F39"/>
    <mergeCell ref="F6:F8"/>
    <mergeCell ref="F9:F11"/>
    <mergeCell ref="B9:B10"/>
    <mergeCell ref="B6:B8"/>
    <mergeCell ref="B22:B24"/>
    <mergeCell ref="B25:B31"/>
    <mergeCell ref="E33:E38"/>
    <mergeCell ref="E22:E24"/>
    <mergeCell ref="B33:B38"/>
    <mergeCell ref="E31:E32"/>
    <mergeCell ref="E25:E30"/>
    <mergeCell ref="E4:E5"/>
    <mergeCell ref="F4:F5"/>
    <mergeCell ref="G4:J4"/>
    <mergeCell ref="A2:L2"/>
    <mergeCell ref="K4:K5"/>
    <mergeCell ref="B4:B5"/>
    <mergeCell ref="C4:C5"/>
    <mergeCell ref="D4:D5"/>
    <mergeCell ref="A3:K3"/>
    <mergeCell ref="A4:A5"/>
    <mergeCell ref="L4:L5"/>
  </mergeCells>
  <phoneticPr fontId="1" type="noConversion"/>
  <pageMargins left="0.39370078740157483" right="0" top="0" bottom="0" header="0" footer="0"/>
  <pageSetup paperSize="9" scale="75" orientation="portrait" r:id="rId1"/>
  <headerFooter alignWithMargins="0">
    <oddFooter>&amp;R&amp;P</oddFooter>
  </headerFooter>
  <rowBreaks count="1" manualBreakCount="1">
    <brk id="19" max="16383" man="1"/>
  </rowBreaks>
  <drawing r:id="rId2"/>
  <legacyDrawing r:id="rId3"/>
  <oleObjects>
    <mc:AlternateContent xmlns:mc="http://schemas.openxmlformats.org/markup-compatibility/2006">
      <mc:Choice Requires="x14">
        <oleObject progId="AutoCAD.Drawing.16" shapeId="1099" r:id="rId4">
          <objectPr defaultSize="0" autoPict="0" r:id="rId5">
            <anchor moveWithCells="1">
              <from>
                <xdr:col>4</xdr:col>
                <xdr:colOff>152400</xdr:colOff>
                <xdr:row>5</xdr:row>
                <xdr:rowOff>238125</xdr:rowOff>
              </from>
              <to>
                <xdr:col>4</xdr:col>
                <xdr:colOff>1123950</xdr:colOff>
                <xdr:row>7</xdr:row>
                <xdr:rowOff>342900</xdr:rowOff>
              </to>
            </anchor>
          </objectPr>
        </oleObject>
      </mc:Choice>
      <mc:Fallback>
        <oleObject progId="AutoCAD.Drawing.16" shapeId="1099" r:id="rId4"/>
      </mc:Fallback>
    </mc:AlternateContent>
    <mc:AlternateContent xmlns:mc="http://schemas.openxmlformats.org/markup-compatibility/2006">
      <mc:Choice Requires="x14">
        <oleObject progId="AutoCAD.Drawing.16" shapeId="1100" r:id="rId6">
          <objectPr defaultSize="0" autoPict="0" r:id="rId7">
            <anchor moveWithCells="1">
              <from>
                <xdr:col>4</xdr:col>
                <xdr:colOff>238125</xdr:colOff>
                <xdr:row>8</xdr:row>
                <xdr:rowOff>238125</xdr:rowOff>
              </from>
              <to>
                <xdr:col>4</xdr:col>
                <xdr:colOff>1181100</xdr:colOff>
                <xdr:row>10</xdr:row>
                <xdr:rowOff>466725</xdr:rowOff>
              </to>
            </anchor>
          </objectPr>
        </oleObject>
      </mc:Choice>
      <mc:Fallback>
        <oleObject progId="AutoCAD.Drawing.16" shapeId="1100" r:id="rId6"/>
      </mc:Fallback>
    </mc:AlternateContent>
    <mc:AlternateContent xmlns:mc="http://schemas.openxmlformats.org/markup-compatibility/2006">
      <mc:Choice Requires="x14">
        <oleObject progId="AutoCAD.Drawing.16" shapeId="1103" r:id="rId8">
          <objectPr defaultSize="0" autoPict="0" r:id="rId9">
            <anchor moveWithCells="1">
              <from>
                <xdr:col>4</xdr:col>
                <xdr:colOff>209550</xdr:colOff>
                <xdr:row>14</xdr:row>
                <xdr:rowOff>28575</xdr:rowOff>
              </from>
              <to>
                <xdr:col>4</xdr:col>
                <xdr:colOff>933450</xdr:colOff>
                <xdr:row>14</xdr:row>
                <xdr:rowOff>1695450</xdr:rowOff>
              </to>
            </anchor>
          </objectPr>
        </oleObject>
      </mc:Choice>
      <mc:Fallback>
        <oleObject progId="AutoCAD.Drawing.16" shapeId="1103" r:id="rId8"/>
      </mc:Fallback>
    </mc:AlternateContent>
    <mc:AlternateContent xmlns:mc="http://schemas.openxmlformats.org/markup-compatibility/2006">
      <mc:Choice Requires="x14">
        <oleObject progId="AutoCAD.Drawing.16" shapeId="1104" r:id="rId10">
          <objectPr defaultSize="0" autoPict="0" r:id="rId11">
            <anchor moveWithCells="1">
              <from>
                <xdr:col>4</xdr:col>
                <xdr:colOff>342900</xdr:colOff>
                <xdr:row>15</xdr:row>
                <xdr:rowOff>47625</xdr:rowOff>
              </from>
              <to>
                <xdr:col>4</xdr:col>
                <xdr:colOff>885825</xdr:colOff>
                <xdr:row>15</xdr:row>
                <xdr:rowOff>1381125</xdr:rowOff>
              </to>
            </anchor>
          </objectPr>
        </oleObject>
      </mc:Choice>
      <mc:Fallback>
        <oleObject progId="AutoCAD.Drawing.16" shapeId="1104" r:id="rId10"/>
      </mc:Fallback>
    </mc:AlternateContent>
    <mc:AlternateContent xmlns:mc="http://schemas.openxmlformats.org/markup-compatibility/2006">
      <mc:Choice Requires="x14">
        <oleObject progId="AutoCAD.Drawing.16" shapeId="1109" r:id="rId12">
          <objectPr defaultSize="0" autoPict="0" r:id="rId13">
            <anchor moveWithCells="1">
              <from>
                <xdr:col>4</xdr:col>
                <xdr:colOff>295275</xdr:colOff>
                <xdr:row>18</xdr:row>
                <xdr:rowOff>28575</xdr:rowOff>
              </from>
              <to>
                <xdr:col>4</xdr:col>
                <xdr:colOff>876300</xdr:colOff>
                <xdr:row>18</xdr:row>
                <xdr:rowOff>1381125</xdr:rowOff>
              </to>
            </anchor>
          </objectPr>
        </oleObject>
      </mc:Choice>
      <mc:Fallback>
        <oleObject progId="AutoCAD.Drawing.16" shapeId="1109" r:id="rId12"/>
      </mc:Fallback>
    </mc:AlternateContent>
    <mc:AlternateContent xmlns:mc="http://schemas.openxmlformats.org/markup-compatibility/2006">
      <mc:Choice Requires="x14">
        <oleObject progId="AutoCAD.Drawing.16" shapeId="1112" r:id="rId14">
          <objectPr defaultSize="0" autoPict="0" r:id="rId15">
            <anchor moveWithCells="1">
              <from>
                <xdr:col>4</xdr:col>
                <xdr:colOff>295275</xdr:colOff>
                <xdr:row>19</xdr:row>
                <xdr:rowOff>66675</xdr:rowOff>
              </from>
              <to>
                <xdr:col>4</xdr:col>
                <xdr:colOff>904875</xdr:colOff>
                <xdr:row>19</xdr:row>
                <xdr:rowOff>828675</xdr:rowOff>
              </to>
            </anchor>
          </objectPr>
        </oleObject>
      </mc:Choice>
      <mc:Fallback>
        <oleObject progId="AutoCAD.Drawing.16" shapeId="1112" r:id="rId14"/>
      </mc:Fallback>
    </mc:AlternateContent>
    <mc:AlternateContent xmlns:mc="http://schemas.openxmlformats.org/markup-compatibility/2006">
      <mc:Choice Requires="x14">
        <oleObject progId="AutoCAD.Drawing.16" shapeId="1113" r:id="rId16">
          <objectPr defaultSize="0" autoPict="0" r:id="rId17">
            <anchor moveWithCells="1">
              <from>
                <xdr:col>4</xdr:col>
                <xdr:colOff>38100</xdr:colOff>
                <xdr:row>20</xdr:row>
                <xdr:rowOff>190500</xdr:rowOff>
              </from>
              <to>
                <xdr:col>4</xdr:col>
                <xdr:colOff>1123950</xdr:colOff>
                <xdr:row>20</xdr:row>
                <xdr:rowOff>1247775</xdr:rowOff>
              </to>
            </anchor>
          </objectPr>
        </oleObject>
      </mc:Choice>
      <mc:Fallback>
        <oleObject progId="AutoCAD.Drawing.16" shapeId="1113" r:id="rId16"/>
      </mc:Fallback>
    </mc:AlternateContent>
    <mc:AlternateContent xmlns:mc="http://schemas.openxmlformats.org/markup-compatibility/2006">
      <mc:Choice Requires="x14">
        <oleObject progId="AutoCAD.Drawing.16" shapeId="1119" r:id="rId18">
          <objectPr defaultSize="0" autoPict="0" r:id="rId19">
            <anchor moveWithCells="1">
              <from>
                <xdr:col>4</xdr:col>
                <xdr:colOff>76200</xdr:colOff>
                <xdr:row>25</xdr:row>
                <xdr:rowOff>66675</xdr:rowOff>
              </from>
              <to>
                <xdr:col>4</xdr:col>
                <xdr:colOff>1095375</xdr:colOff>
                <xdr:row>27</xdr:row>
                <xdr:rowOff>200025</xdr:rowOff>
              </to>
            </anchor>
          </objectPr>
        </oleObject>
      </mc:Choice>
      <mc:Fallback>
        <oleObject progId="AutoCAD.Drawing.16" shapeId="1119" r:id="rId18"/>
      </mc:Fallback>
    </mc:AlternateContent>
    <mc:AlternateContent xmlns:mc="http://schemas.openxmlformats.org/markup-compatibility/2006">
      <mc:Choice Requires="x14">
        <oleObject progId="AutoCAD.Drawing.16" shapeId="1120" r:id="rId20">
          <objectPr defaultSize="0" autoPict="0" r:id="rId21">
            <anchor moveWithCells="1">
              <from>
                <xdr:col>4</xdr:col>
                <xdr:colOff>171450</xdr:colOff>
                <xdr:row>30</xdr:row>
                <xdr:rowOff>85725</xdr:rowOff>
              </from>
              <to>
                <xdr:col>4</xdr:col>
                <xdr:colOff>1028700</xdr:colOff>
                <xdr:row>31</xdr:row>
                <xdr:rowOff>523875</xdr:rowOff>
              </to>
            </anchor>
          </objectPr>
        </oleObject>
      </mc:Choice>
      <mc:Fallback>
        <oleObject progId="AutoCAD.Drawing.16" shapeId="1120" r:id="rId20"/>
      </mc:Fallback>
    </mc:AlternateContent>
    <mc:AlternateContent xmlns:mc="http://schemas.openxmlformats.org/markup-compatibility/2006">
      <mc:Choice Requires="x14">
        <oleObject progId="AutoCAD.Drawing.16" shapeId="1125" r:id="rId22">
          <objectPr defaultSize="0" autoPict="0" r:id="rId23">
            <anchor moveWithCells="1">
              <from>
                <xdr:col>4</xdr:col>
                <xdr:colOff>314325</xdr:colOff>
                <xdr:row>21</xdr:row>
                <xdr:rowOff>942975</xdr:rowOff>
              </from>
              <to>
                <xdr:col>4</xdr:col>
                <xdr:colOff>800100</xdr:colOff>
                <xdr:row>23</xdr:row>
                <xdr:rowOff>257175</xdr:rowOff>
              </to>
            </anchor>
          </objectPr>
        </oleObject>
      </mc:Choice>
      <mc:Fallback>
        <oleObject progId="AutoCAD.Drawing.16" shapeId="1125" r:id="rId22"/>
      </mc:Fallback>
    </mc:AlternateContent>
    <mc:AlternateContent xmlns:mc="http://schemas.openxmlformats.org/markup-compatibility/2006">
      <mc:Choice Requires="x14">
        <oleObject progId="AutoCAD.Drawing.16" shapeId="1131" r:id="rId24">
          <objectPr defaultSize="0" autoPict="0" r:id="rId25">
            <anchor moveWithCells="1">
              <from>
                <xdr:col>4</xdr:col>
                <xdr:colOff>180975</xdr:colOff>
                <xdr:row>16</xdr:row>
                <xdr:rowOff>38100</xdr:rowOff>
              </from>
              <to>
                <xdr:col>4</xdr:col>
                <xdr:colOff>923925</xdr:colOff>
                <xdr:row>16</xdr:row>
                <xdr:rowOff>990600</xdr:rowOff>
              </to>
            </anchor>
          </objectPr>
        </oleObject>
      </mc:Choice>
      <mc:Fallback>
        <oleObject progId="AutoCAD.Drawing.16" shapeId="1131" r:id="rId24"/>
      </mc:Fallback>
    </mc:AlternateContent>
    <mc:AlternateContent xmlns:mc="http://schemas.openxmlformats.org/markup-compatibility/2006">
      <mc:Choice Requires="x14">
        <oleObject progId="AutoCAD.Drawing.16" shapeId="1132" r:id="rId26">
          <objectPr defaultSize="0" autoPict="0" r:id="rId27">
            <anchor moveWithCells="1">
              <from>
                <xdr:col>4</xdr:col>
                <xdr:colOff>171450</xdr:colOff>
                <xdr:row>17</xdr:row>
                <xdr:rowOff>28575</xdr:rowOff>
              </from>
              <to>
                <xdr:col>4</xdr:col>
                <xdr:colOff>895350</xdr:colOff>
                <xdr:row>17</xdr:row>
                <xdr:rowOff>1209675</xdr:rowOff>
              </to>
            </anchor>
          </objectPr>
        </oleObject>
      </mc:Choice>
      <mc:Fallback>
        <oleObject progId="AutoCAD.Drawing.16" shapeId="1132" r:id="rId26"/>
      </mc:Fallback>
    </mc:AlternateContent>
    <mc:AlternateContent xmlns:mc="http://schemas.openxmlformats.org/markup-compatibility/2006">
      <mc:Choice Requires="x14">
        <oleObject progId="AutoCAD.Drawing.16" shapeId="1138" r:id="rId28">
          <objectPr defaultSize="0" autoPict="0" r:id="rId29">
            <anchor moveWithCells="1">
              <from>
                <xdr:col>4</xdr:col>
                <xdr:colOff>114300</xdr:colOff>
                <xdr:row>34</xdr:row>
                <xdr:rowOff>266700</xdr:rowOff>
              </from>
              <to>
                <xdr:col>4</xdr:col>
                <xdr:colOff>1133475</xdr:colOff>
                <xdr:row>35</xdr:row>
                <xdr:rowOff>95250</xdr:rowOff>
              </to>
            </anchor>
          </objectPr>
        </oleObject>
      </mc:Choice>
      <mc:Fallback>
        <oleObject progId="AutoCAD.Drawing.16" shapeId="1138" r:id="rId28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41"/>
  <sheetViews>
    <sheetView workbookViewId="0">
      <selection activeCell="G1" sqref="G1"/>
    </sheetView>
  </sheetViews>
  <sheetFormatPr defaultRowHeight="15" x14ac:dyDescent="0.25"/>
  <cols>
    <col min="1" max="1" width="12.140625" customWidth="1"/>
    <col min="2" max="2" width="11" bestFit="1" customWidth="1"/>
    <col min="6" max="6" width="9.140625" style="34"/>
  </cols>
  <sheetData>
    <row r="1" spans="1:6" ht="19.5" thickBot="1" x14ac:dyDescent="0.35">
      <c r="A1" s="101" t="s">
        <v>83</v>
      </c>
      <c r="B1" s="101"/>
      <c r="C1" s="101"/>
      <c r="D1" s="101"/>
      <c r="E1" s="101"/>
      <c r="F1" s="101"/>
    </row>
    <row r="2" spans="1:6" ht="15.75" thickBot="1" x14ac:dyDescent="0.3">
      <c r="A2" s="105" t="s">
        <v>2</v>
      </c>
      <c r="B2" s="107" t="s">
        <v>76</v>
      </c>
      <c r="C2" s="108"/>
      <c r="D2" s="108"/>
      <c r="E2" s="108"/>
      <c r="F2" s="109"/>
    </row>
    <row r="3" spans="1:6" ht="33.75" thickBot="1" x14ac:dyDescent="0.3">
      <c r="A3" s="106"/>
      <c r="B3" s="26" t="s">
        <v>77</v>
      </c>
      <c r="C3" s="7" t="s">
        <v>78</v>
      </c>
      <c r="D3" s="27" t="s">
        <v>79</v>
      </c>
      <c r="E3" s="28" t="s">
        <v>80</v>
      </c>
      <c r="F3" s="35" t="s">
        <v>82</v>
      </c>
    </row>
    <row r="4" spans="1:6" x14ac:dyDescent="0.25">
      <c r="A4" s="102" t="s">
        <v>53</v>
      </c>
      <c r="B4" s="29">
        <v>1646</v>
      </c>
      <c r="C4" s="15">
        <v>946</v>
      </c>
      <c r="D4" s="17">
        <v>69</v>
      </c>
      <c r="E4" s="20">
        <f>B4*C4*D4/1000000000</f>
        <v>0.10744100400000001</v>
      </c>
      <c r="F4" s="36"/>
    </row>
    <row r="5" spans="1:6" x14ac:dyDescent="0.25">
      <c r="A5" s="103"/>
      <c r="B5" s="30">
        <v>1000</v>
      </c>
      <c r="C5" s="1">
        <v>725</v>
      </c>
      <c r="D5" s="8">
        <v>119</v>
      </c>
      <c r="E5" s="21">
        <f>B5*C5*D5/1000000000</f>
        <v>8.6275000000000004E-2</v>
      </c>
      <c r="F5" s="37"/>
    </row>
    <row r="6" spans="1:6" ht="15.75" thickBot="1" x14ac:dyDescent="0.3">
      <c r="A6" s="104"/>
      <c r="B6" s="31">
        <v>1496</v>
      </c>
      <c r="C6" s="16">
        <v>648</v>
      </c>
      <c r="D6" s="18">
        <v>29</v>
      </c>
      <c r="E6" s="22">
        <f>B6*C6*D6/1000000000</f>
        <v>2.8112832000000001E-2</v>
      </c>
      <c r="F6" s="37"/>
    </row>
    <row r="7" spans="1:6" ht="15.75" thickBot="1" x14ac:dyDescent="0.3">
      <c r="A7" s="11"/>
      <c r="B7" s="13"/>
      <c r="C7" s="13"/>
      <c r="D7" s="13" t="s">
        <v>81</v>
      </c>
      <c r="E7" s="23">
        <f>SUM(E4:E6)</f>
        <v>0.221828836</v>
      </c>
      <c r="F7" s="33">
        <v>101.3</v>
      </c>
    </row>
    <row r="8" spans="1:6" x14ac:dyDescent="0.25">
      <c r="A8" s="102" t="s">
        <v>54</v>
      </c>
      <c r="B8" s="29">
        <v>1846</v>
      </c>
      <c r="C8" s="15">
        <v>946</v>
      </c>
      <c r="D8" s="17">
        <v>69</v>
      </c>
      <c r="E8" s="20">
        <f>B8*C8*D8/1000000000</f>
        <v>0.120495804</v>
      </c>
      <c r="F8" s="37"/>
    </row>
    <row r="9" spans="1:6" x14ac:dyDescent="0.25">
      <c r="A9" s="103"/>
      <c r="B9" s="30">
        <v>1000</v>
      </c>
      <c r="C9" s="1">
        <v>725</v>
      </c>
      <c r="D9" s="8">
        <v>119</v>
      </c>
      <c r="E9" s="21">
        <f>B9*C9*D9/1000000000</f>
        <v>8.6275000000000004E-2</v>
      </c>
      <c r="F9" s="37"/>
    </row>
    <row r="10" spans="1:6" ht="15.75" thickBot="1" x14ac:dyDescent="0.3">
      <c r="A10" s="104"/>
      <c r="B10" s="31">
        <v>1696</v>
      </c>
      <c r="C10" s="16">
        <v>648</v>
      </c>
      <c r="D10" s="18">
        <v>29</v>
      </c>
      <c r="E10" s="22">
        <f>B10*C10*D10/1000000000</f>
        <v>3.1871231999999999E-2</v>
      </c>
      <c r="F10" s="37"/>
    </row>
    <row r="11" spans="1:6" ht="15.75" thickBot="1" x14ac:dyDescent="0.3">
      <c r="A11" s="11"/>
      <c r="B11" s="13"/>
      <c r="C11" s="13"/>
      <c r="D11" s="13" t="s">
        <v>81</v>
      </c>
      <c r="E11" s="23">
        <f>SUM(E8:E10)</f>
        <v>0.238642036</v>
      </c>
      <c r="F11" s="33">
        <v>108.2</v>
      </c>
    </row>
    <row r="12" spans="1:6" x14ac:dyDescent="0.25">
      <c r="A12" s="102" t="s">
        <v>55</v>
      </c>
      <c r="B12" s="29">
        <v>2046</v>
      </c>
      <c r="C12" s="15">
        <v>946</v>
      </c>
      <c r="D12" s="17">
        <v>69</v>
      </c>
      <c r="E12" s="20">
        <f>B12*C12*D12/1000000000</f>
        <v>0.13355060399999999</v>
      </c>
      <c r="F12" s="37"/>
    </row>
    <row r="13" spans="1:6" x14ac:dyDescent="0.25">
      <c r="A13" s="103"/>
      <c r="B13" s="30">
        <v>1000</v>
      </c>
      <c r="C13" s="1">
        <v>725</v>
      </c>
      <c r="D13" s="8">
        <v>119</v>
      </c>
      <c r="E13" s="21">
        <f>B13*C13*D13/1000000000</f>
        <v>8.6275000000000004E-2</v>
      </c>
      <c r="F13" s="37"/>
    </row>
    <row r="14" spans="1:6" ht="15.75" thickBot="1" x14ac:dyDescent="0.3">
      <c r="A14" s="104"/>
      <c r="B14" s="31">
        <v>1896</v>
      </c>
      <c r="C14" s="16">
        <v>648</v>
      </c>
      <c r="D14" s="18">
        <v>29</v>
      </c>
      <c r="E14" s="22">
        <f>B14*C14*D14/1000000000</f>
        <v>3.5629632000000001E-2</v>
      </c>
      <c r="F14" s="37"/>
    </row>
    <row r="15" spans="1:6" ht="15.75" thickBot="1" x14ac:dyDescent="0.3">
      <c r="A15" s="11"/>
      <c r="B15" s="13"/>
      <c r="C15" s="13"/>
      <c r="D15" s="13" t="s">
        <v>81</v>
      </c>
      <c r="E15" s="24">
        <f>SUM(E12:E14)</f>
        <v>0.25545523600000003</v>
      </c>
      <c r="F15" s="33">
        <v>116.4</v>
      </c>
    </row>
    <row r="16" spans="1:6" ht="15.75" thickBot="1" x14ac:dyDescent="0.3">
      <c r="A16" s="33" t="s">
        <v>56</v>
      </c>
      <c r="B16" s="32">
        <v>1036</v>
      </c>
      <c r="C16" s="2">
        <v>786</v>
      </c>
      <c r="D16" s="19">
        <v>127</v>
      </c>
      <c r="E16" s="25">
        <f t="shared" ref="E16:E21" si="0">B16*C16*D16/1000000000</f>
        <v>0.103415592</v>
      </c>
      <c r="F16" s="33">
        <v>41.5</v>
      </c>
    </row>
    <row r="17" spans="1:6" ht="15.75" thickBot="1" x14ac:dyDescent="0.3">
      <c r="A17" s="33" t="s">
        <v>57</v>
      </c>
      <c r="B17" s="32">
        <v>1436</v>
      </c>
      <c r="C17" s="2">
        <v>786</v>
      </c>
      <c r="D17" s="19">
        <v>127</v>
      </c>
      <c r="E17" s="25">
        <f t="shared" si="0"/>
        <v>0.14334439199999999</v>
      </c>
      <c r="F17" s="33">
        <v>54.4</v>
      </c>
    </row>
    <row r="18" spans="1:6" ht="15.75" thickBot="1" x14ac:dyDescent="0.3">
      <c r="A18" s="33" t="s">
        <v>58</v>
      </c>
      <c r="B18" s="32">
        <v>1026</v>
      </c>
      <c r="C18" s="2">
        <v>576</v>
      </c>
      <c r="D18" s="19">
        <v>127</v>
      </c>
      <c r="E18" s="25">
        <f t="shared" si="0"/>
        <v>7.5053951999999993E-2</v>
      </c>
      <c r="F18" s="33">
        <v>35</v>
      </c>
    </row>
    <row r="19" spans="1:6" x14ac:dyDescent="0.25">
      <c r="A19" s="102" t="s">
        <v>59</v>
      </c>
      <c r="B19" s="29">
        <v>2422</v>
      </c>
      <c r="C19" s="15">
        <v>1122</v>
      </c>
      <c r="D19" s="17">
        <v>69</v>
      </c>
      <c r="E19" s="20">
        <f t="shared" si="0"/>
        <v>0.18750639599999999</v>
      </c>
      <c r="F19" s="37"/>
    </row>
    <row r="20" spans="1:6" x14ac:dyDescent="0.25">
      <c r="A20" s="103"/>
      <c r="B20" s="30">
        <v>1000</v>
      </c>
      <c r="C20" s="1">
        <v>725</v>
      </c>
      <c r="D20" s="8">
        <v>119</v>
      </c>
      <c r="E20" s="21">
        <f t="shared" si="0"/>
        <v>8.6275000000000004E-2</v>
      </c>
      <c r="F20" s="37"/>
    </row>
    <row r="21" spans="1:6" ht="15.75" thickBot="1" x14ac:dyDescent="0.3">
      <c r="A21" s="104"/>
      <c r="B21" s="31">
        <v>1512</v>
      </c>
      <c r="C21" s="16">
        <v>614</v>
      </c>
      <c r="D21" s="18">
        <v>29</v>
      </c>
      <c r="E21" s="22">
        <f t="shared" si="0"/>
        <v>2.6922672000000002E-2</v>
      </c>
      <c r="F21" s="37"/>
    </row>
    <row r="22" spans="1:6" ht="15.75" thickBot="1" x14ac:dyDescent="0.3">
      <c r="A22" s="11"/>
      <c r="B22" s="13"/>
      <c r="C22" s="13"/>
      <c r="D22" s="13" t="s">
        <v>81</v>
      </c>
      <c r="E22" s="23">
        <f>SUM(E19:E21)</f>
        <v>0.30070406799999999</v>
      </c>
      <c r="F22" s="33">
        <v>151</v>
      </c>
    </row>
    <row r="23" spans="1:6" ht="15.75" thickBot="1" x14ac:dyDescent="0.3">
      <c r="A23" s="33" t="s">
        <v>42</v>
      </c>
      <c r="B23" s="32">
        <v>1975</v>
      </c>
      <c r="C23" s="2">
        <v>808</v>
      </c>
      <c r="D23" s="19">
        <v>69</v>
      </c>
      <c r="E23" s="25">
        <f t="shared" ref="E23:E38" si="1">B23*C23*D23/1000000000</f>
        <v>0.11011020000000001</v>
      </c>
      <c r="F23" s="33">
        <v>56.2</v>
      </c>
    </row>
    <row r="24" spans="1:6" ht="15.75" thickBot="1" x14ac:dyDescent="0.3">
      <c r="A24" s="33" t="s">
        <v>43</v>
      </c>
      <c r="B24" s="32">
        <v>1975</v>
      </c>
      <c r="C24" s="2">
        <v>410</v>
      </c>
      <c r="D24" s="19">
        <v>89</v>
      </c>
      <c r="E24" s="25">
        <f t="shared" si="1"/>
        <v>7.206775E-2</v>
      </c>
      <c r="F24" s="33">
        <v>40.4</v>
      </c>
    </row>
    <row r="25" spans="1:6" ht="15.75" thickBot="1" x14ac:dyDescent="0.3">
      <c r="A25" s="33" t="s">
        <v>46</v>
      </c>
      <c r="B25" s="32">
        <v>847</v>
      </c>
      <c r="C25" s="2">
        <v>828</v>
      </c>
      <c r="D25" s="19">
        <v>71</v>
      </c>
      <c r="E25" s="25">
        <f t="shared" si="1"/>
        <v>4.9793436000000003E-2</v>
      </c>
      <c r="F25" s="33">
        <v>26</v>
      </c>
    </row>
    <row r="26" spans="1:6" ht="15.75" thickBot="1" x14ac:dyDescent="0.3">
      <c r="A26" s="33" t="s">
        <v>44</v>
      </c>
      <c r="B26" s="32">
        <v>1233</v>
      </c>
      <c r="C26" s="2">
        <v>828</v>
      </c>
      <c r="D26" s="19">
        <v>71</v>
      </c>
      <c r="E26" s="25">
        <f t="shared" si="1"/>
        <v>7.2485603999999995E-2</v>
      </c>
      <c r="F26" s="33">
        <v>36.299999999999997</v>
      </c>
    </row>
    <row r="27" spans="1:6" ht="15.75" thickBot="1" x14ac:dyDescent="0.3">
      <c r="A27" s="33" t="s">
        <v>45</v>
      </c>
      <c r="B27" s="32">
        <v>1975</v>
      </c>
      <c r="C27" s="2">
        <v>808</v>
      </c>
      <c r="D27" s="19">
        <v>69</v>
      </c>
      <c r="E27" s="25">
        <f t="shared" si="1"/>
        <v>0.11011020000000001</v>
      </c>
      <c r="F27" s="33">
        <v>67.7</v>
      </c>
    </row>
    <row r="28" spans="1:6" ht="15.75" thickBot="1" x14ac:dyDescent="0.3">
      <c r="A28" s="33" t="s">
        <v>60</v>
      </c>
      <c r="B28" s="32">
        <v>422</v>
      </c>
      <c r="C28" s="2">
        <v>527</v>
      </c>
      <c r="D28" s="19">
        <v>588</v>
      </c>
      <c r="E28" s="25">
        <f t="shared" si="1"/>
        <v>0.130767672</v>
      </c>
      <c r="F28" s="33">
        <v>30.2</v>
      </c>
    </row>
    <row r="29" spans="1:6" ht="15.75" thickBot="1" x14ac:dyDescent="0.3">
      <c r="A29" s="33" t="s">
        <v>61</v>
      </c>
      <c r="B29" s="32">
        <v>1178</v>
      </c>
      <c r="C29" s="2">
        <v>562</v>
      </c>
      <c r="D29" s="19">
        <v>568</v>
      </c>
      <c r="E29" s="25">
        <f t="shared" si="1"/>
        <v>0.37603644800000002</v>
      </c>
      <c r="F29" s="33">
        <v>99.6</v>
      </c>
    </row>
    <row r="30" spans="1:6" ht="15.75" thickBot="1" x14ac:dyDescent="0.3">
      <c r="A30" s="33" t="s">
        <v>48</v>
      </c>
      <c r="B30" s="32">
        <v>2008</v>
      </c>
      <c r="C30" s="2">
        <v>438</v>
      </c>
      <c r="D30" s="19">
        <v>101</v>
      </c>
      <c r="E30" s="25">
        <f t="shared" si="1"/>
        <v>8.8829904000000001E-2</v>
      </c>
      <c r="F30" s="33">
        <v>46.1</v>
      </c>
    </row>
    <row r="31" spans="1:6" ht="15.75" thickBot="1" x14ac:dyDescent="0.3">
      <c r="A31" s="33" t="s">
        <v>49</v>
      </c>
      <c r="B31" s="32">
        <v>820</v>
      </c>
      <c r="C31" s="2">
        <v>438</v>
      </c>
      <c r="D31" s="19">
        <v>101</v>
      </c>
      <c r="E31" s="25">
        <f t="shared" si="1"/>
        <v>3.6275160000000001E-2</v>
      </c>
      <c r="F31" s="33">
        <v>17.399999999999999</v>
      </c>
    </row>
    <row r="32" spans="1:6" ht="15.75" thickBot="1" x14ac:dyDescent="0.3">
      <c r="A32" s="33" t="s">
        <v>50</v>
      </c>
      <c r="B32" s="32">
        <v>1201</v>
      </c>
      <c r="C32" s="2">
        <v>438</v>
      </c>
      <c r="D32" s="19">
        <v>101</v>
      </c>
      <c r="E32" s="25">
        <f t="shared" si="1"/>
        <v>5.3129837999999999E-2</v>
      </c>
      <c r="F32" s="33">
        <v>26.2</v>
      </c>
    </row>
    <row r="33" spans="1:6" ht="15.75" thickBot="1" x14ac:dyDescent="0.3">
      <c r="A33" s="33" t="s">
        <v>65</v>
      </c>
      <c r="B33" s="32">
        <v>856</v>
      </c>
      <c r="C33" s="2">
        <v>418</v>
      </c>
      <c r="D33" s="19">
        <v>49</v>
      </c>
      <c r="E33" s="25">
        <f t="shared" si="1"/>
        <v>1.7532592E-2</v>
      </c>
      <c r="F33" s="33">
        <v>10.6</v>
      </c>
    </row>
    <row r="34" spans="1:6" ht="15.75" thickBot="1" x14ac:dyDescent="0.3">
      <c r="A34" s="33" t="s">
        <v>66</v>
      </c>
      <c r="B34" s="32">
        <v>1247</v>
      </c>
      <c r="C34" s="2">
        <v>418</v>
      </c>
      <c r="D34" s="19">
        <v>49</v>
      </c>
      <c r="E34" s="25">
        <f t="shared" si="1"/>
        <v>2.5541054000000001E-2</v>
      </c>
      <c r="F34" s="33">
        <v>15.9</v>
      </c>
    </row>
    <row r="35" spans="1:6" ht="15.75" thickBot="1" x14ac:dyDescent="0.3">
      <c r="A35" s="33" t="s">
        <v>67</v>
      </c>
      <c r="B35" s="32">
        <v>1307</v>
      </c>
      <c r="C35" s="2">
        <v>468</v>
      </c>
      <c r="D35" s="19">
        <v>81</v>
      </c>
      <c r="E35" s="25">
        <f t="shared" si="1"/>
        <v>4.9545756000000003E-2</v>
      </c>
      <c r="F35" s="33">
        <v>37.799999999999997</v>
      </c>
    </row>
    <row r="36" spans="1:6" ht="15.75" thickBot="1" x14ac:dyDescent="0.3">
      <c r="A36" s="33" t="s">
        <v>68</v>
      </c>
      <c r="B36" s="32">
        <v>914</v>
      </c>
      <c r="C36" s="2">
        <v>433</v>
      </c>
      <c r="D36" s="19">
        <v>74</v>
      </c>
      <c r="E36" s="25">
        <f t="shared" si="1"/>
        <v>2.9286388E-2</v>
      </c>
      <c r="F36" s="33">
        <v>15.2</v>
      </c>
    </row>
    <row r="37" spans="1:6" ht="15.75" thickBot="1" x14ac:dyDescent="0.3">
      <c r="A37" s="33" t="s">
        <v>69</v>
      </c>
      <c r="B37" s="32">
        <v>1726</v>
      </c>
      <c r="C37" s="2">
        <v>433</v>
      </c>
      <c r="D37" s="19">
        <v>74</v>
      </c>
      <c r="E37" s="25">
        <f t="shared" si="1"/>
        <v>5.5304491999999997E-2</v>
      </c>
      <c r="F37" s="33">
        <v>28.8</v>
      </c>
    </row>
    <row r="38" spans="1:6" ht="15.75" thickBot="1" x14ac:dyDescent="0.3">
      <c r="A38" s="33" t="s">
        <v>70</v>
      </c>
      <c r="B38" s="32">
        <v>2538</v>
      </c>
      <c r="C38" s="2">
        <v>433</v>
      </c>
      <c r="D38" s="19">
        <v>74</v>
      </c>
      <c r="E38" s="25">
        <f t="shared" si="1"/>
        <v>8.1322595999999997E-2</v>
      </c>
      <c r="F38" s="33">
        <v>43.9</v>
      </c>
    </row>
    <row r="39" spans="1:6" ht="15.75" thickBot="1" x14ac:dyDescent="0.3">
      <c r="A39" s="33" t="s">
        <v>71</v>
      </c>
      <c r="B39" s="32">
        <v>2132</v>
      </c>
      <c r="C39" s="2">
        <v>433</v>
      </c>
      <c r="D39" s="19">
        <v>74</v>
      </c>
      <c r="E39" s="25">
        <f>B39*C39*D39/1000000000</f>
        <v>6.8313544000000004E-2</v>
      </c>
      <c r="F39" s="33">
        <v>35.1</v>
      </c>
    </row>
    <row r="40" spans="1:6" ht="15.75" thickBot="1" x14ac:dyDescent="0.3">
      <c r="A40" s="33" t="s">
        <v>84</v>
      </c>
      <c r="B40" s="32">
        <v>508</v>
      </c>
      <c r="C40" s="2">
        <v>433</v>
      </c>
      <c r="D40" s="19">
        <v>74</v>
      </c>
      <c r="E40" s="25">
        <f>B40*C40*D40/1000000000</f>
        <v>1.6277336E-2</v>
      </c>
      <c r="F40" s="33">
        <v>8.5</v>
      </c>
    </row>
    <row r="41" spans="1:6" ht="15.75" thickBot="1" x14ac:dyDescent="0.3">
      <c r="A41" s="33" t="s">
        <v>85</v>
      </c>
      <c r="B41" s="32">
        <v>1320</v>
      </c>
      <c r="C41" s="2">
        <v>433</v>
      </c>
      <c r="D41" s="19">
        <v>74</v>
      </c>
      <c r="E41" s="25">
        <f>B41*C41*D41/1000000000</f>
        <v>4.2295439999999997E-2</v>
      </c>
      <c r="F41" s="33">
        <v>22.5</v>
      </c>
    </row>
  </sheetData>
  <mergeCells count="7">
    <mergeCell ref="A1:F1"/>
    <mergeCell ref="A8:A10"/>
    <mergeCell ref="A12:A14"/>
    <mergeCell ref="A19:A21"/>
    <mergeCell ref="A2:A3"/>
    <mergeCell ref="A4:A6"/>
    <mergeCell ref="B2:F2"/>
  </mergeCells>
  <phoneticPr fontId="1" type="noConversion"/>
  <pageMargins left="0.78740157480314965" right="0.19685039370078741" top="0.39370078740157483" bottom="0.39370078740157483" header="0.19685039370078741" footer="0.19685039370078741"/>
  <pageSetup paperSize="9" orientation="portrait" verticalDpi="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Милан</vt:lpstr>
      <vt:lpstr>Объём</vt:lpstr>
      <vt:lpstr>Милан!Заголовки_для_печати</vt:lpstr>
      <vt:lpstr>Милан!Область_печати</vt:lpstr>
    </vt:vector>
  </TitlesOfParts>
  <Company>EDEM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Колька</dc:creator>
  <cp:lastModifiedBy>Олег</cp:lastModifiedBy>
  <cp:lastPrinted>2015-01-13T07:49:43Z</cp:lastPrinted>
  <dcterms:created xsi:type="dcterms:W3CDTF">2007-09-12T06:29:41Z</dcterms:created>
  <dcterms:modified xsi:type="dcterms:W3CDTF">2019-12-09T16:58:14Z</dcterms:modified>
</cp:coreProperties>
</file>